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240" yWindow="1755" windowWidth="19965" windowHeight="6195" tabRatio="836" firstSheet="3" activeTab="6"/>
  </bookViews>
  <sheets>
    <sheet name="คำอธิบาย" sheetId="1" r:id="rId1"/>
    <sheet name="12-จำนวน (รพ)" sheetId="7" r:id="rId2"/>
    <sheet name="12-ppt" sheetId="14" r:id="rId3"/>
    <sheet name="22-SumAdjRW (รพ)" sheetId="9" r:id="rId4"/>
    <sheet name="22-ppt" sheetId="15" r:id="rId5"/>
    <sheet name="32-เงินชดเชย (รพ)" sheetId="11" r:id="rId6"/>
    <sheet name="32-ppt" sheetId="16" r:id="rId7"/>
    <sheet name="42-ทันเวลา (รพ)" sheetId="13" r:id="rId8"/>
    <sheet name="42-ppt" sheetId="17" r:id="rId9"/>
  </sheets>
  <definedNames>
    <definedName name="_xlnm._FilterDatabase" localSheetId="1" hidden="1">'12-จำนวน (รพ)'!$C$59:$D$59</definedName>
    <definedName name="_xlnm._FilterDatabase" localSheetId="3" hidden="1">'22-SumAdjRW (รพ)'!$C$60:$D$60</definedName>
    <definedName name="_xlnm._FilterDatabase" localSheetId="5" hidden="1">'32-เงินชดเชย (รพ)'!$C$55:$D$55</definedName>
    <definedName name="_xlnm._FilterDatabase" localSheetId="7" hidden="1">'42-ทันเวลา (รพ)'!$C$84:$D$110</definedName>
    <definedName name="_xlnm.Print_Titles" localSheetId="1">'12-จำนวน (รพ)'!$1:$2</definedName>
    <definedName name="_xlnm.Print_Titles" localSheetId="3">'22-SumAdjRW (รพ)'!$1:$3</definedName>
    <definedName name="_xlnm.Print_Titles" localSheetId="5">'32-เงินชดเชย (รพ)'!$1:$2</definedName>
    <definedName name="_xlnm.Print_Titles" localSheetId="7">'42-ทันเวลา (รพ)'!$1:$3</definedName>
  </definedNames>
  <calcPr calcId="144525"/>
</workbook>
</file>

<file path=xl/calcChain.xml><?xml version="1.0" encoding="utf-8"?>
<calcChain xmlns="http://schemas.openxmlformats.org/spreadsheetml/2006/main">
  <c r="U12" i="13" l="1"/>
  <c r="U27" i="13"/>
  <c r="U23" i="13"/>
  <c r="U29" i="13"/>
  <c r="U28" i="13"/>
  <c r="U26" i="13"/>
  <c r="U25" i="13"/>
  <c r="U24" i="13"/>
  <c r="U22" i="13"/>
  <c r="U21" i="13"/>
  <c r="U20" i="13"/>
  <c r="U19" i="13"/>
  <c r="U18" i="13"/>
  <c r="U17" i="13"/>
  <c r="U16" i="13"/>
  <c r="U15" i="13"/>
  <c r="U14" i="13"/>
  <c r="U13" i="13"/>
  <c r="U11" i="13"/>
  <c r="U10" i="13"/>
  <c r="U9" i="13"/>
  <c r="U8" i="13"/>
  <c r="U7" i="13"/>
  <c r="U6" i="13"/>
  <c r="U5" i="13"/>
  <c r="U4" i="13"/>
  <c r="T30" i="13"/>
  <c r="V30" i="13"/>
  <c r="H29" i="11"/>
  <c r="H30" i="9"/>
  <c r="H29" i="7"/>
  <c r="S30" i="13" l="1"/>
  <c r="S5" i="13"/>
  <c r="S6" i="13"/>
  <c r="S7" i="13"/>
  <c r="S8" i="13"/>
  <c r="S9" i="13"/>
  <c r="S10" i="13"/>
  <c r="S11" i="13"/>
  <c r="S12" i="13"/>
  <c r="S13" i="13"/>
  <c r="S14" i="13"/>
  <c r="S15" i="13"/>
  <c r="S16" i="13"/>
  <c r="S17" i="13"/>
  <c r="S18" i="13"/>
  <c r="S19" i="13"/>
  <c r="S20" i="13"/>
  <c r="S21" i="13"/>
  <c r="S22" i="13"/>
  <c r="S23" i="13"/>
  <c r="S24" i="13"/>
  <c r="S25" i="13"/>
  <c r="S26" i="13"/>
  <c r="S27" i="13"/>
  <c r="S28" i="13"/>
  <c r="S29" i="13"/>
  <c r="S4" i="13"/>
  <c r="Q30" i="13"/>
  <c r="Q6" i="13"/>
  <c r="Q10" i="13"/>
  <c r="Q15" i="13"/>
  <c r="Q17" i="13"/>
  <c r="Q24" i="13"/>
  <c r="Q27" i="13"/>
  <c r="Q28" i="13"/>
  <c r="Q4" i="13"/>
  <c r="R30" i="13"/>
  <c r="P30" i="13"/>
  <c r="G29" i="11" l="1"/>
  <c r="G30" i="9"/>
  <c r="G29" i="7"/>
  <c r="M1" i="7" l="1"/>
  <c r="F30" i="9" l="1"/>
  <c r="O5" i="13" l="1"/>
  <c r="O6" i="13"/>
  <c r="O7" i="13"/>
  <c r="O8" i="13"/>
  <c r="O9" i="13"/>
  <c r="O10" i="13"/>
  <c r="O11" i="13"/>
  <c r="O12" i="13"/>
  <c r="O13" i="13"/>
  <c r="O14" i="13"/>
  <c r="O15" i="13"/>
  <c r="O16" i="13"/>
  <c r="O17" i="13"/>
  <c r="O18" i="13"/>
  <c r="O19" i="13"/>
  <c r="O20" i="13"/>
  <c r="O21" i="13"/>
  <c r="O22" i="13"/>
  <c r="O23" i="13"/>
  <c r="O24" i="13"/>
  <c r="O25" i="13"/>
  <c r="O26" i="13"/>
  <c r="O27" i="13"/>
  <c r="O28" i="13"/>
  <c r="O29" i="13"/>
  <c r="O4" i="13"/>
  <c r="N6" i="13"/>
  <c r="N7" i="13"/>
  <c r="N8" i="13"/>
  <c r="N9" i="13"/>
  <c r="N10" i="13"/>
  <c r="N11" i="13"/>
  <c r="N12" i="13"/>
  <c r="N13" i="13"/>
  <c r="N14" i="13"/>
  <c r="N15" i="13"/>
  <c r="N16" i="13"/>
  <c r="N17" i="13"/>
  <c r="N18" i="13"/>
  <c r="N19" i="13"/>
  <c r="N20" i="13"/>
  <c r="N21" i="13"/>
  <c r="N22" i="13"/>
  <c r="N23" i="13"/>
  <c r="N24" i="13"/>
  <c r="N25" i="13"/>
  <c r="N26" i="13"/>
  <c r="N27" i="13"/>
  <c r="N28" i="13"/>
  <c r="N29" i="13"/>
  <c r="N5" i="13"/>
  <c r="M30" i="13"/>
  <c r="L30" i="13"/>
  <c r="N4" i="13"/>
  <c r="N30" i="13" s="1"/>
  <c r="F29" i="11" l="1"/>
  <c r="F29" i="7"/>
  <c r="E29" i="7" l="1"/>
  <c r="D29" i="7"/>
  <c r="H30" i="13" l="1"/>
  <c r="I30" i="13"/>
  <c r="D30" i="13"/>
  <c r="E30" i="13"/>
  <c r="E29" i="11"/>
  <c r="D29" i="11"/>
  <c r="E30" i="9"/>
  <c r="D30" i="9"/>
  <c r="J29" i="13"/>
  <c r="J28" i="13"/>
  <c r="J26" i="13"/>
  <c r="J25" i="13"/>
  <c r="J21" i="13"/>
  <c r="J20" i="13"/>
  <c r="J19" i="13"/>
  <c r="J18" i="13"/>
  <c r="J16" i="13"/>
  <c r="J14" i="13"/>
  <c r="J13" i="13"/>
  <c r="J9" i="13"/>
  <c r="J8" i="13"/>
  <c r="J7" i="13"/>
  <c r="J6" i="13"/>
  <c r="J5" i="13"/>
  <c r="K5" i="13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J10" i="13"/>
  <c r="J11" i="13"/>
  <c r="J12" i="13"/>
  <c r="J15" i="13"/>
  <c r="J17" i="13"/>
  <c r="J22" i="13"/>
  <c r="J23" i="13"/>
  <c r="J24" i="13"/>
  <c r="J27" i="13"/>
  <c r="K4" i="13"/>
  <c r="F6" i="13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G6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5" i="13"/>
  <c r="F5" i="13"/>
  <c r="J4" i="13"/>
  <c r="J30" i="13" s="1"/>
  <c r="G4" i="13"/>
  <c r="F4" i="13"/>
  <c r="F30" i="13" s="1"/>
  <c r="C24" i="14" l="1"/>
  <c r="C25" i="14"/>
  <c r="C26" i="14"/>
  <c r="C27" i="14"/>
  <c r="C28" i="14"/>
  <c r="C29" i="14"/>
  <c r="B14" i="17" l="1"/>
  <c r="I14" i="17"/>
  <c r="J14" i="17"/>
  <c r="L14" i="17"/>
  <c r="M14" i="17"/>
  <c r="N14" i="17"/>
  <c r="B15" i="17"/>
  <c r="I15" i="17"/>
  <c r="J15" i="17"/>
  <c r="L15" i="17"/>
  <c r="M15" i="17"/>
  <c r="N15" i="17"/>
  <c r="B16" i="17"/>
  <c r="I16" i="17"/>
  <c r="J16" i="17"/>
  <c r="L16" i="17"/>
  <c r="M16" i="17"/>
  <c r="N16" i="17"/>
  <c r="B17" i="17"/>
  <c r="I17" i="17"/>
  <c r="J17" i="17"/>
  <c r="L17" i="17"/>
  <c r="M17" i="17"/>
  <c r="N17" i="17"/>
  <c r="B18" i="17"/>
  <c r="I18" i="17"/>
  <c r="J18" i="17"/>
  <c r="L18" i="17"/>
  <c r="M18" i="17"/>
  <c r="N18" i="17"/>
  <c r="B19" i="17"/>
  <c r="I19" i="17"/>
  <c r="J19" i="17"/>
  <c r="L19" i="17"/>
  <c r="M19" i="17"/>
  <c r="N19" i="17"/>
  <c r="B20" i="17"/>
  <c r="I20" i="17"/>
  <c r="J20" i="17"/>
  <c r="L20" i="17"/>
  <c r="M20" i="17"/>
  <c r="N20" i="17"/>
  <c r="B21" i="17"/>
  <c r="I21" i="17"/>
  <c r="J21" i="17"/>
  <c r="L21" i="17"/>
  <c r="M21" i="17"/>
  <c r="N21" i="17"/>
  <c r="B22" i="17"/>
  <c r="I22" i="17"/>
  <c r="J22" i="17"/>
  <c r="L22" i="17"/>
  <c r="M22" i="17"/>
  <c r="N22" i="17"/>
  <c r="B23" i="17"/>
  <c r="I23" i="17"/>
  <c r="J23" i="17"/>
  <c r="L23" i="17"/>
  <c r="M23" i="17"/>
  <c r="N23" i="17"/>
  <c r="B24" i="17"/>
  <c r="I24" i="17"/>
  <c r="J24" i="17"/>
  <c r="L24" i="17"/>
  <c r="M24" i="17"/>
  <c r="N24" i="17"/>
  <c r="B25" i="17"/>
  <c r="I25" i="17"/>
  <c r="J25" i="17"/>
  <c r="L25" i="17"/>
  <c r="M25" i="17"/>
  <c r="N25" i="17"/>
  <c r="B26" i="17"/>
  <c r="I26" i="17"/>
  <c r="J26" i="17"/>
  <c r="L26" i="17"/>
  <c r="M26" i="17"/>
  <c r="N26" i="17"/>
  <c r="B27" i="17"/>
  <c r="I27" i="17"/>
  <c r="J27" i="17"/>
  <c r="L27" i="17"/>
  <c r="M27" i="17"/>
  <c r="N27" i="17"/>
  <c r="B9" i="17"/>
  <c r="I9" i="17"/>
  <c r="J9" i="17"/>
  <c r="L9" i="17"/>
  <c r="M9" i="17"/>
  <c r="N9" i="17"/>
  <c r="B10" i="17"/>
  <c r="I10" i="17"/>
  <c r="J10" i="17"/>
  <c r="L10" i="17"/>
  <c r="M10" i="17"/>
  <c r="N10" i="17"/>
  <c r="B11" i="17"/>
  <c r="I11" i="17"/>
  <c r="J11" i="17"/>
  <c r="L11" i="17"/>
  <c r="M11" i="17"/>
  <c r="N11" i="17"/>
  <c r="B12" i="17"/>
  <c r="I12" i="17"/>
  <c r="J12" i="17"/>
  <c r="L12" i="17"/>
  <c r="M12" i="17"/>
  <c r="N12" i="17"/>
  <c r="B13" i="17"/>
  <c r="I13" i="17"/>
  <c r="J13" i="17"/>
  <c r="L13" i="17"/>
  <c r="M13" i="17"/>
  <c r="N13" i="17"/>
  <c r="I8" i="17"/>
  <c r="J8" i="17"/>
  <c r="L8" i="17"/>
  <c r="M8" i="17"/>
  <c r="N8" i="17"/>
  <c r="B8" i="17"/>
  <c r="B2" i="17"/>
  <c r="I2" i="17"/>
  <c r="J2" i="17"/>
  <c r="L2" i="17"/>
  <c r="M2" i="17"/>
  <c r="N2" i="17"/>
  <c r="B3" i="17"/>
  <c r="I3" i="17"/>
  <c r="J3" i="17"/>
  <c r="L3" i="17"/>
  <c r="M3" i="17"/>
  <c r="N3" i="17"/>
  <c r="B4" i="17"/>
  <c r="I4" i="17"/>
  <c r="J4" i="17"/>
  <c r="L4" i="17"/>
  <c r="M4" i="17"/>
  <c r="N4" i="17"/>
  <c r="B5" i="17"/>
  <c r="I5" i="17"/>
  <c r="J5" i="17"/>
  <c r="L5" i="17"/>
  <c r="M5" i="17"/>
  <c r="N5" i="17"/>
  <c r="B6" i="17"/>
  <c r="I6" i="17"/>
  <c r="J6" i="17"/>
  <c r="L6" i="17"/>
  <c r="M6" i="17"/>
  <c r="N6" i="17"/>
  <c r="B7" i="17"/>
  <c r="I7" i="17"/>
  <c r="J7" i="17"/>
  <c r="L7" i="17"/>
  <c r="M7" i="17"/>
  <c r="N7" i="17"/>
  <c r="C1" i="17"/>
  <c r="D1" i="17"/>
  <c r="E1" i="17"/>
  <c r="F1" i="17"/>
  <c r="G1" i="17"/>
  <c r="H1" i="17"/>
  <c r="I1" i="17"/>
  <c r="J1" i="17"/>
  <c r="K1" i="17"/>
  <c r="L1" i="17"/>
  <c r="M1" i="17"/>
  <c r="N1" i="17"/>
  <c r="B1" i="17"/>
  <c r="O28" i="16"/>
  <c r="N28" i="16"/>
  <c r="M28" i="16"/>
  <c r="L28" i="16"/>
  <c r="K28" i="16"/>
  <c r="J28" i="16"/>
  <c r="I28" i="16"/>
  <c r="H28" i="16"/>
  <c r="G28" i="16"/>
  <c r="F28" i="16"/>
  <c r="E28" i="16"/>
  <c r="D28" i="16"/>
  <c r="C28" i="16"/>
  <c r="B28" i="16"/>
  <c r="O27" i="16"/>
  <c r="N27" i="16"/>
  <c r="M27" i="16"/>
  <c r="L27" i="16"/>
  <c r="K27" i="16"/>
  <c r="J27" i="16"/>
  <c r="I27" i="16"/>
  <c r="H27" i="16"/>
  <c r="G27" i="16"/>
  <c r="F27" i="16"/>
  <c r="E27" i="16"/>
  <c r="D27" i="16"/>
  <c r="C27" i="16"/>
  <c r="B27" i="16"/>
  <c r="O26" i="16"/>
  <c r="N26" i="16"/>
  <c r="M26" i="16"/>
  <c r="L26" i="16"/>
  <c r="K26" i="16"/>
  <c r="J26" i="16"/>
  <c r="I26" i="16"/>
  <c r="H26" i="16"/>
  <c r="G26" i="16"/>
  <c r="F26" i="16"/>
  <c r="E26" i="16"/>
  <c r="D26" i="16"/>
  <c r="C26" i="16"/>
  <c r="B26" i="16"/>
  <c r="O25" i="16"/>
  <c r="N25" i="16"/>
  <c r="M25" i="16"/>
  <c r="L25" i="16"/>
  <c r="K25" i="16"/>
  <c r="J25" i="16"/>
  <c r="I25" i="16"/>
  <c r="H25" i="16"/>
  <c r="G25" i="16"/>
  <c r="F25" i="16"/>
  <c r="E25" i="16"/>
  <c r="D25" i="16"/>
  <c r="C25" i="16"/>
  <c r="B25" i="16"/>
  <c r="O24" i="16"/>
  <c r="N24" i="16"/>
  <c r="M24" i="16"/>
  <c r="L24" i="16"/>
  <c r="K24" i="16"/>
  <c r="J24" i="16"/>
  <c r="I24" i="16"/>
  <c r="H24" i="16"/>
  <c r="G24" i="16"/>
  <c r="F24" i="16"/>
  <c r="E24" i="16"/>
  <c r="D24" i="16"/>
  <c r="C24" i="16"/>
  <c r="B24" i="16"/>
  <c r="O23" i="16"/>
  <c r="N23" i="16"/>
  <c r="M23" i="16"/>
  <c r="L23" i="16"/>
  <c r="K23" i="16"/>
  <c r="J23" i="16"/>
  <c r="I23" i="16"/>
  <c r="H23" i="16"/>
  <c r="G23" i="16"/>
  <c r="F23" i="16"/>
  <c r="E23" i="16"/>
  <c r="D23" i="16"/>
  <c r="C23" i="16"/>
  <c r="B23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B22" i="16"/>
  <c r="O21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B21" i="16"/>
  <c r="O20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B20" i="16"/>
  <c r="O19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B19" i="16"/>
  <c r="O18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B18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B17" i="16"/>
  <c r="O16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B16" i="16"/>
  <c r="O15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B15" i="16"/>
  <c r="O13" i="16"/>
  <c r="N13" i="16"/>
  <c r="M13" i="16"/>
  <c r="L13" i="16"/>
  <c r="K13" i="16"/>
  <c r="J13" i="16"/>
  <c r="I13" i="16"/>
  <c r="H13" i="16"/>
  <c r="G13" i="16"/>
  <c r="F13" i="16"/>
  <c r="E13" i="16"/>
  <c r="D13" i="16"/>
  <c r="C13" i="16"/>
  <c r="B13" i="16"/>
  <c r="O12" i="16"/>
  <c r="N12" i="16"/>
  <c r="M12" i="16"/>
  <c r="L12" i="16"/>
  <c r="K12" i="16"/>
  <c r="J12" i="16"/>
  <c r="I12" i="16"/>
  <c r="H12" i="16"/>
  <c r="G12" i="16"/>
  <c r="F12" i="16"/>
  <c r="E12" i="16"/>
  <c r="D12" i="16"/>
  <c r="C12" i="16"/>
  <c r="B12" i="16"/>
  <c r="O11" i="16"/>
  <c r="N11" i="16"/>
  <c r="M11" i="16"/>
  <c r="L11" i="16"/>
  <c r="K11" i="16"/>
  <c r="J11" i="16"/>
  <c r="I11" i="16"/>
  <c r="H11" i="16"/>
  <c r="G11" i="16"/>
  <c r="F11" i="16"/>
  <c r="E11" i="16"/>
  <c r="D11" i="16"/>
  <c r="C11" i="16"/>
  <c r="B11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C10" i="16"/>
  <c r="B10" i="16"/>
  <c r="O9" i="16"/>
  <c r="N9" i="16"/>
  <c r="M9" i="16"/>
  <c r="L9" i="16"/>
  <c r="K9" i="16"/>
  <c r="J9" i="16"/>
  <c r="I9" i="16"/>
  <c r="H9" i="16"/>
  <c r="G9" i="16"/>
  <c r="F9" i="16"/>
  <c r="E9" i="16"/>
  <c r="D9" i="16"/>
  <c r="C9" i="16"/>
  <c r="B9" i="16"/>
  <c r="O8" i="16"/>
  <c r="N8" i="16"/>
  <c r="M8" i="16"/>
  <c r="L8" i="16"/>
  <c r="K8" i="16"/>
  <c r="J8" i="16"/>
  <c r="I8" i="16"/>
  <c r="H8" i="16"/>
  <c r="G8" i="16"/>
  <c r="F8" i="16"/>
  <c r="E8" i="16"/>
  <c r="D8" i="16"/>
  <c r="C8" i="16"/>
  <c r="B8" i="16"/>
  <c r="C2" i="16"/>
  <c r="D2" i="16"/>
  <c r="E2" i="16"/>
  <c r="F2" i="16"/>
  <c r="G2" i="16"/>
  <c r="H2" i="16"/>
  <c r="I2" i="16"/>
  <c r="J2" i="16"/>
  <c r="K2" i="16"/>
  <c r="L2" i="16"/>
  <c r="M2" i="16"/>
  <c r="N2" i="16"/>
  <c r="O2" i="16"/>
  <c r="C3" i="16"/>
  <c r="D3" i="16"/>
  <c r="E3" i="16"/>
  <c r="F3" i="16"/>
  <c r="G3" i="16"/>
  <c r="H3" i="16"/>
  <c r="I3" i="16"/>
  <c r="J3" i="16"/>
  <c r="K3" i="16"/>
  <c r="L3" i="16"/>
  <c r="M3" i="16"/>
  <c r="N3" i="16"/>
  <c r="O3" i="16"/>
  <c r="C4" i="16"/>
  <c r="D4" i="16"/>
  <c r="E4" i="16"/>
  <c r="F4" i="16"/>
  <c r="G4" i="16"/>
  <c r="H4" i="16"/>
  <c r="I4" i="16"/>
  <c r="J4" i="16"/>
  <c r="K4" i="16"/>
  <c r="L4" i="16"/>
  <c r="M4" i="16"/>
  <c r="N4" i="16"/>
  <c r="O4" i="16"/>
  <c r="C5" i="16"/>
  <c r="D5" i="16"/>
  <c r="E5" i="16"/>
  <c r="F5" i="16"/>
  <c r="G5" i="16"/>
  <c r="H5" i="16"/>
  <c r="I5" i="16"/>
  <c r="J5" i="16"/>
  <c r="K5" i="16"/>
  <c r="L5" i="16"/>
  <c r="M5" i="16"/>
  <c r="N5" i="16"/>
  <c r="O5" i="16"/>
  <c r="C6" i="16"/>
  <c r="D6" i="16"/>
  <c r="E6" i="16"/>
  <c r="F6" i="16"/>
  <c r="G6" i="16"/>
  <c r="H6" i="16"/>
  <c r="I6" i="16"/>
  <c r="J6" i="16"/>
  <c r="K6" i="16"/>
  <c r="L6" i="16"/>
  <c r="M6" i="16"/>
  <c r="N6" i="16"/>
  <c r="O6" i="16"/>
  <c r="B2" i="16"/>
  <c r="B3" i="16"/>
  <c r="B4" i="16"/>
  <c r="B5" i="16"/>
  <c r="B6" i="16"/>
  <c r="O1" i="16"/>
  <c r="N1" i="16"/>
  <c r="M1" i="16"/>
  <c r="L1" i="16"/>
  <c r="K1" i="16"/>
  <c r="J1" i="16"/>
  <c r="I1" i="16"/>
  <c r="H1" i="16"/>
  <c r="G1" i="16"/>
  <c r="F1" i="16"/>
  <c r="E1" i="16"/>
  <c r="D1" i="16"/>
  <c r="C1" i="16"/>
  <c r="B1" i="16"/>
  <c r="C15" i="15"/>
  <c r="D15" i="15"/>
  <c r="E15" i="15"/>
  <c r="F15" i="15"/>
  <c r="G15" i="15"/>
  <c r="H15" i="15"/>
  <c r="I15" i="15"/>
  <c r="J15" i="15"/>
  <c r="K15" i="15"/>
  <c r="L15" i="15"/>
  <c r="M15" i="15"/>
  <c r="N15" i="15"/>
  <c r="O15" i="15"/>
  <c r="C16" i="15"/>
  <c r="D16" i="15"/>
  <c r="E16" i="15"/>
  <c r="F16" i="15"/>
  <c r="G16" i="15"/>
  <c r="H16" i="15"/>
  <c r="I16" i="15"/>
  <c r="J16" i="15"/>
  <c r="K16" i="15"/>
  <c r="L16" i="15"/>
  <c r="M16" i="15"/>
  <c r="N16" i="15"/>
  <c r="O16" i="15"/>
  <c r="C17" i="15"/>
  <c r="D17" i="15"/>
  <c r="E17" i="15"/>
  <c r="F17" i="15"/>
  <c r="G17" i="15"/>
  <c r="H17" i="15"/>
  <c r="I17" i="15"/>
  <c r="J17" i="15"/>
  <c r="K17" i="15"/>
  <c r="L17" i="15"/>
  <c r="M17" i="15"/>
  <c r="N17" i="15"/>
  <c r="O17" i="15"/>
  <c r="C18" i="15"/>
  <c r="D18" i="15"/>
  <c r="E18" i="15"/>
  <c r="F18" i="15"/>
  <c r="G18" i="15"/>
  <c r="H18" i="15"/>
  <c r="I18" i="15"/>
  <c r="J18" i="15"/>
  <c r="K18" i="15"/>
  <c r="L18" i="15"/>
  <c r="M18" i="15"/>
  <c r="N18" i="15"/>
  <c r="O18" i="15"/>
  <c r="C19" i="15"/>
  <c r="D19" i="15"/>
  <c r="E19" i="15"/>
  <c r="F19" i="15"/>
  <c r="G19" i="15"/>
  <c r="H19" i="15"/>
  <c r="I19" i="15"/>
  <c r="J19" i="15"/>
  <c r="K19" i="15"/>
  <c r="L19" i="15"/>
  <c r="M19" i="15"/>
  <c r="N19" i="15"/>
  <c r="O19" i="15"/>
  <c r="C20" i="15"/>
  <c r="D20" i="15"/>
  <c r="E20" i="15"/>
  <c r="F20" i="15"/>
  <c r="G20" i="15"/>
  <c r="H20" i="15"/>
  <c r="I20" i="15"/>
  <c r="J20" i="15"/>
  <c r="K20" i="15"/>
  <c r="L20" i="15"/>
  <c r="M20" i="15"/>
  <c r="N20" i="15"/>
  <c r="O20" i="15"/>
  <c r="C21" i="15"/>
  <c r="D21" i="15"/>
  <c r="E21" i="15"/>
  <c r="F21" i="15"/>
  <c r="G21" i="15"/>
  <c r="H21" i="15"/>
  <c r="I21" i="15"/>
  <c r="J21" i="15"/>
  <c r="K21" i="15"/>
  <c r="L21" i="15"/>
  <c r="M21" i="15"/>
  <c r="N21" i="15"/>
  <c r="O21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O22" i="15"/>
  <c r="C23" i="15"/>
  <c r="D23" i="15"/>
  <c r="E23" i="15"/>
  <c r="F23" i="15"/>
  <c r="G23" i="15"/>
  <c r="H23" i="15"/>
  <c r="I23" i="15"/>
  <c r="J23" i="15"/>
  <c r="K23" i="15"/>
  <c r="L23" i="15"/>
  <c r="M23" i="15"/>
  <c r="N23" i="15"/>
  <c r="O23" i="15"/>
  <c r="C24" i="15"/>
  <c r="D24" i="15"/>
  <c r="E24" i="15"/>
  <c r="F24" i="15"/>
  <c r="G24" i="15"/>
  <c r="H24" i="15"/>
  <c r="I24" i="15"/>
  <c r="J24" i="15"/>
  <c r="K24" i="15"/>
  <c r="L24" i="15"/>
  <c r="M24" i="15"/>
  <c r="N24" i="15"/>
  <c r="O24" i="15"/>
  <c r="C25" i="15"/>
  <c r="D25" i="15"/>
  <c r="E25" i="15"/>
  <c r="F25" i="15"/>
  <c r="G25" i="15"/>
  <c r="H25" i="15"/>
  <c r="I25" i="15"/>
  <c r="J25" i="15"/>
  <c r="K25" i="15"/>
  <c r="L25" i="15"/>
  <c r="M25" i="15"/>
  <c r="N25" i="15"/>
  <c r="O25" i="15"/>
  <c r="C26" i="15"/>
  <c r="D26" i="15"/>
  <c r="E26" i="15"/>
  <c r="F26" i="15"/>
  <c r="G26" i="15"/>
  <c r="H26" i="15"/>
  <c r="I26" i="15"/>
  <c r="J26" i="15"/>
  <c r="K26" i="15"/>
  <c r="L26" i="15"/>
  <c r="M26" i="15"/>
  <c r="N26" i="15"/>
  <c r="O26" i="15"/>
  <c r="C27" i="15"/>
  <c r="D27" i="15"/>
  <c r="E27" i="15"/>
  <c r="F27" i="15"/>
  <c r="G27" i="15"/>
  <c r="H27" i="15"/>
  <c r="I27" i="15"/>
  <c r="J27" i="15"/>
  <c r="K27" i="15"/>
  <c r="L27" i="15"/>
  <c r="M27" i="15"/>
  <c r="N27" i="15"/>
  <c r="O27" i="15"/>
  <c r="C28" i="15"/>
  <c r="D28" i="15"/>
  <c r="E28" i="15"/>
  <c r="F28" i="15"/>
  <c r="G28" i="15"/>
  <c r="H28" i="15"/>
  <c r="I28" i="15"/>
  <c r="J28" i="15"/>
  <c r="K28" i="15"/>
  <c r="L28" i="15"/>
  <c r="M28" i="15"/>
  <c r="N28" i="15"/>
  <c r="O28" i="15"/>
  <c r="B26" i="15"/>
  <c r="B27" i="15"/>
  <c r="B28" i="15"/>
  <c r="B15" i="15"/>
  <c r="B16" i="15"/>
  <c r="B17" i="15"/>
  <c r="B18" i="15"/>
  <c r="B19" i="15"/>
  <c r="B20" i="15"/>
  <c r="B21" i="15"/>
  <c r="B22" i="15"/>
  <c r="B23" i="15"/>
  <c r="B24" i="15"/>
  <c r="B25" i="15"/>
  <c r="C8" i="15"/>
  <c r="D8" i="15"/>
  <c r="E8" i="15"/>
  <c r="F8" i="15"/>
  <c r="G8" i="15"/>
  <c r="H8" i="15"/>
  <c r="I8" i="15"/>
  <c r="J8" i="15"/>
  <c r="K8" i="15"/>
  <c r="L8" i="15"/>
  <c r="M8" i="15"/>
  <c r="N8" i="15"/>
  <c r="O8" i="15"/>
  <c r="C9" i="15"/>
  <c r="D9" i="15"/>
  <c r="E9" i="15"/>
  <c r="F9" i="15"/>
  <c r="G9" i="15"/>
  <c r="H9" i="15"/>
  <c r="I9" i="15"/>
  <c r="J9" i="15"/>
  <c r="K9" i="15"/>
  <c r="L9" i="15"/>
  <c r="M9" i="15"/>
  <c r="N9" i="15"/>
  <c r="O9" i="15"/>
  <c r="C10" i="15"/>
  <c r="D10" i="15"/>
  <c r="E10" i="15"/>
  <c r="F10" i="15"/>
  <c r="G10" i="15"/>
  <c r="H10" i="15"/>
  <c r="I10" i="15"/>
  <c r="J10" i="15"/>
  <c r="K10" i="15"/>
  <c r="L10" i="15"/>
  <c r="M10" i="15"/>
  <c r="N10" i="15"/>
  <c r="O10" i="15"/>
  <c r="C11" i="15"/>
  <c r="D11" i="15"/>
  <c r="E11" i="15"/>
  <c r="F11" i="15"/>
  <c r="G11" i="15"/>
  <c r="H11" i="15"/>
  <c r="I11" i="15"/>
  <c r="J11" i="15"/>
  <c r="K11" i="15"/>
  <c r="L11" i="15"/>
  <c r="M11" i="15"/>
  <c r="N11" i="15"/>
  <c r="O11" i="15"/>
  <c r="C12" i="15"/>
  <c r="D12" i="15"/>
  <c r="E12" i="15"/>
  <c r="F12" i="15"/>
  <c r="G12" i="15"/>
  <c r="H12" i="15"/>
  <c r="I12" i="15"/>
  <c r="J12" i="15"/>
  <c r="K12" i="15"/>
  <c r="L12" i="15"/>
  <c r="M12" i="15"/>
  <c r="N12" i="15"/>
  <c r="O12" i="15"/>
  <c r="C13" i="15"/>
  <c r="D13" i="15"/>
  <c r="E13" i="15"/>
  <c r="F13" i="15"/>
  <c r="G13" i="15"/>
  <c r="H13" i="15"/>
  <c r="I13" i="15"/>
  <c r="J13" i="15"/>
  <c r="K13" i="15"/>
  <c r="L13" i="15"/>
  <c r="M13" i="15"/>
  <c r="N13" i="15"/>
  <c r="O13" i="15"/>
  <c r="B8" i="15"/>
  <c r="B9" i="15"/>
  <c r="B10" i="15"/>
  <c r="B11" i="15"/>
  <c r="B12" i="15"/>
  <c r="B13" i="15"/>
  <c r="C2" i="15"/>
  <c r="D2" i="15"/>
  <c r="E2" i="15"/>
  <c r="F2" i="15"/>
  <c r="G2" i="15"/>
  <c r="H2" i="15"/>
  <c r="I2" i="15"/>
  <c r="J2" i="15"/>
  <c r="K2" i="15"/>
  <c r="L2" i="15"/>
  <c r="M2" i="15"/>
  <c r="N2" i="15"/>
  <c r="O2" i="15"/>
  <c r="C3" i="15"/>
  <c r="D3" i="15"/>
  <c r="E3" i="15"/>
  <c r="F3" i="15"/>
  <c r="G3" i="15"/>
  <c r="H3" i="15"/>
  <c r="I3" i="15"/>
  <c r="J3" i="15"/>
  <c r="K3" i="15"/>
  <c r="L3" i="15"/>
  <c r="M3" i="15"/>
  <c r="N3" i="15"/>
  <c r="O3" i="15"/>
  <c r="C4" i="15"/>
  <c r="D4" i="15"/>
  <c r="E4" i="15"/>
  <c r="F4" i="15"/>
  <c r="G4" i="15"/>
  <c r="H4" i="15"/>
  <c r="I4" i="15"/>
  <c r="J4" i="15"/>
  <c r="K4" i="15"/>
  <c r="L4" i="15"/>
  <c r="M4" i="15"/>
  <c r="N4" i="15"/>
  <c r="O4" i="15"/>
  <c r="C5" i="15"/>
  <c r="D5" i="15"/>
  <c r="E5" i="15"/>
  <c r="F5" i="15"/>
  <c r="G5" i="15"/>
  <c r="H5" i="15"/>
  <c r="I5" i="15"/>
  <c r="J5" i="15"/>
  <c r="K5" i="15"/>
  <c r="L5" i="15"/>
  <c r="M5" i="15"/>
  <c r="N5" i="15"/>
  <c r="O5" i="15"/>
  <c r="C6" i="15"/>
  <c r="D6" i="15"/>
  <c r="E6" i="15"/>
  <c r="F6" i="15"/>
  <c r="G6" i="15"/>
  <c r="H6" i="15"/>
  <c r="I6" i="15"/>
  <c r="J6" i="15"/>
  <c r="K6" i="15"/>
  <c r="L6" i="15"/>
  <c r="M6" i="15"/>
  <c r="N6" i="15"/>
  <c r="O6" i="15"/>
  <c r="B2" i="15"/>
  <c r="B3" i="15"/>
  <c r="B4" i="15"/>
  <c r="B5" i="15"/>
  <c r="B6" i="15"/>
  <c r="C1" i="15"/>
  <c r="D1" i="15"/>
  <c r="E1" i="15"/>
  <c r="F1" i="15"/>
  <c r="G1" i="15"/>
  <c r="H1" i="15"/>
  <c r="I1" i="15"/>
  <c r="J1" i="15"/>
  <c r="K1" i="15"/>
  <c r="L1" i="15"/>
  <c r="M1" i="15"/>
  <c r="N1" i="15"/>
  <c r="O1" i="15"/>
  <c r="B1" i="15"/>
  <c r="C3" i="14" l="1"/>
  <c r="C4" i="14"/>
  <c r="C5" i="14"/>
  <c r="C6" i="14"/>
  <c r="C7" i="14"/>
  <c r="C9" i="14"/>
  <c r="C10" i="14"/>
  <c r="C11" i="14"/>
  <c r="C12" i="14"/>
  <c r="C13" i="14"/>
  <c r="C14" i="14"/>
  <c r="C16" i="14"/>
  <c r="C17" i="14"/>
  <c r="C18" i="14"/>
  <c r="C19" i="14"/>
  <c r="C20" i="14"/>
  <c r="C21" i="14"/>
  <c r="C22" i="14"/>
  <c r="C23" i="14"/>
  <c r="B16" i="14"/>
  <c r="B17" i="14"/>
  <c r="B18" i="14"/>
  <c r="B19" i="14"/>
  <c r="B20" i="14"/>
  <c r="B21" i="14"/>
  <c r="B22" i="14"/>
  <c r="B23" i="14"/>
  <c r="B24" i="14"/>
  <c r="B3" i="14"/>
  <c r="B25" i="14"/>
  <c r="B26" i="14"/>
  <c r="B27" i="14"/>
  <c r="B28" i="14"/>
  <c r="B29" i="14"/>
  <c r="B14" i="14"/>
  <c r="B13" i="14"/>
  <c r="B12" i="14"/>
  <c r="B11" i="14"/>
  <c r="B10" i="14"/>
  <c r="B9" i="14"/>
  <c r="B7" i="14"/>
  <c r="B6" i="14"/>
  <c r="B5" i="14"/>
  <c r="B4" i="14"/>
  <c r="P1" i="14"/>
  <c r="C1" i="14"/>
  <c r="B1" i="14"/>
  <c r="C2" i="14"/>
  <c r="B2" i="14"/>
  <c r="P31" i="9" l="1"/>
  <c r="R2" i="11" l="1"/>
  <c r="R1" i="11"/>
  <c r="K2" i="17" l="1"/>
  <c r="G8" i="17" l="1"/>
  <c r="H8" i="17"/>
  <c r="K8" i="17"/>
  <c r="G14" i="17"/>
  <c r="H14" i="17"/>
  <c r="K14" i="17"/>
  <c r="G9" i="17"/>
  <c r="H9" i="17"/>
  <c r="K9" i="17"/>
  <c r="G10" i="17"/>
  <c r="H10" i="17"/>
  <c r="K10" i="17"/>
  <c r="G15" i="17"/>
  <c r="H15" i="17"/>
  <c r="K15" i="17"/>
  <c r="G11" i="17"/>
  <c r="H11" i="17"/>
  <c r="K11" i="17"/>
  <c r="G12" i="17"/>
  <c r="H12" i="17"/>
  <c r="K12" i="17"/>
  <c r="G3" i="17"/>
  <c r="H3" i="17"/>
  <c r="K3" i="17"/>
  <c r="G16" i="17"/>
  <c r="H16" i="17"/>
  <c r="K16" i="17"/>
  <c r="G13" i="17"/>
  <c r="H13" i="17"/>
  <c r="K13" i="17"/>
  <c r="G4" i="17"/>
  <c r="H4" i="17"/>
  <c r="K4" i="17"/>
  <c r="G5" i="17"/>
  <c r="H5" i="17"/>
  <c r="K5" i="17"/>
  <c r="G17" i="17"/>
  <c r="H17" i="17"/>
  <c r="K17" i="17"/>
  <c r="G18" i="17"/>
  <c r="H18" i="17"/>
  <c r="K18" i="17"/>
  <c r="G19" i="17"/>
  <c r="H19" i="17"/>
  <c r="K19" i="17"/>
  <c r="G20" i="17"/>
  <c r="H20" i="17"/>
  <c r="K20" i="17"/>
  <c r="G21" i="17"/>
  <c r="H21" i="17"/>
  <c r="K21" i="17"/>
  <c r="G22" i="17"/>
  <c r="H22" i="17"/>
  <c r="K22" i="17"/>
  <c r="G6" i="17"/>
  <c r="H6" i="17"/>
  <c r="K6" i="17"/>
  <c r="G7" i="17"/>
  <c r="H7" i="17"/>
  <c r="K7" i="17"/>
  <c r="G23" i="17"/>
  <c r="H23" i="17"/>
  <c r="K23" i="17"/>
  <c r="G24" i="17"/>
  <c r="H24" i="17"/>
  <c r="K24" i="17"/>
  <c r="G25" i="17"/>
  <c r="H25" i="17"/>
  <c r="K25" i="17"/>
  <c r="G26" i="17"/>
  <c r="H26" i="17"/>
  <c r="K26" i="17"/>
  <c r="G27" i="17"/>
  <c r="H27" i="17"/>
  <c r="K27" i="17"/>
  <c r="H2" i="17"/>
  <c r="G2" i="17"/>
  <c r="G34" i="13" l="1"/>
  <c r="F8" i="17" s="1"/>
  <c r="G35" i="13"/>
  <c r="F14" i="17" s="1"/>
  <c r="G36" i="13"/>
  <c r="F9" i="17" s="1"/>
  <c r="G37" i="13"/>
  <c r="F10" i="17" s="1"/>
  <c r="G38" i="13"/>
  <c r="F15" i="17" s="1"/>
  <c r="G39" i="13"/>
  <c r="F11" i="17" s="1"/>
  <c r="G40" i="13"/>
  <c r="F12" i="17" s="1"/>
  <c r="G41" i="13"/>
  <c r="F3" i="17" s="1"/>
  <c r="G42" i="13"/>
  <c r="F16" i="17" s="1"/>
  <c r="G43" i="13"/>
  <c r="F13" i="17" s="1"/>
  <c r="G44" i="13"/>
  <c r="F4" i="17" s="1"/>
  <c r="G45" i="13"/>
  <c r="F5" i="17" s="1"/>
  <c r="G46" i="13"/>
  <c r="F17" i="17" s="1"/>
  <c r="G47" i="13"/>
  <c r="F18" i="17" s="1"/>
  <c r="G48" i="13"/>
  <c r="F19" i="17" s="1"/>
  <c r="G49" i="13"/>
  <c r="F20" i="17" s="1"/>
  <c r="G50" i="13"/>
  <c r="F21" i="17" s="1"/>
  <c r="G51" i="13"/>
  <c r="F22" i="17" s="1"/>
  <c r="G52" i="13"/>
  <c r="F6" i="17" s="1"/>
  <c r="G53" i="13"/>
  <c r="F7" i="17" s="1"/>
  <c r="G54" i="13"/>
  <c r="F23" i="17" s="1"/>
  <c r="G55" i="13"/>
  <c r="F24" i="17" s="1"/>
  <c r="G56" i="13"/>
  <c r="F25" i="17" s="1"/>
  <c r="G57" i="13"/>
  <c r="F26" i="17" s="1"/>
  <c r="G58" i="13"/>
  <c r="F27" i="17" s="1"/>
  <c r="G33" i="13"/>
  <c r="F2" i="17" s="1"/>
  <c r="E8" i="17"/>
  <c r="E14" i="17"/>
  <c r="E9" i="17"/>
  <c r="E10" i="17"/>
  <c r="E15" i="17"/>
  <c r="E11" i="17"/>
  <c r="E12" i="17"/>
  <c r="E3" i="17"/>
  <c r="E16" i="17"/>
  <c r="E13" i="17"/>
  <c r="E4" i="17"/>
  <c r="E5" i="17"/>
  <c r="E17" i="17"/>
  <c r="E18" i="17"/>
  <c r="E19" i="17"/>
  <c r="E20" i="17"/>
  <c r="E21" i="17"/>
  <c r="E6" i="17"/>
  <c r="E7" i="17"/>
  <c r="E23" i="17"/>
  <c r="E24" i="17"/>
  <c r="E25" i="17"/>
  <c r="E26" i="17"/>
  <c r="E27" i="17"/>
  <c r="E2" i="17"/>
  <c r="D8" i="17"/>
  <c r="D14" i="17"/>
  <c r="D9" i="17"/>
  <c r="D10" i="17"/>
  <c r="D15" i="17"/>
  <c r="D11" i="17"/>
  <c r="D12" i="17"/>
  <c r="D3" i="17"/>
  <c r="D16" i="17"/>
  <c r="D13" i="17"/>
  <c r="D5" i="17"/>
  <c r="D17" i="17"/>
  <c r="D18" i="17"/>
  <c r="D19" i="17"/>
  <c r="D20" i="17"/>
  <c r="D21" i="17"/>
  <c r="D22" i="17"/>
  <c r="D6" i="17"/>
  <c r="D7" i="17"/>
  <c r="D23" i="17"/>
  <c r="D24" i="17"/>
  <c r="D25" i="17"/>
  <c r="D26" i="17"/>
  <c r="D27" i="17"/>
  <c r="D2" i="17"/>
  <c r="E22" i="17" l="1"/>
</calcChain>
</file>

<file path=xl/comments1.xml><?xml version="1.0" encoding="utf-8"?>
<comments xmlns="http://schemas.openxmlformats.org/spreadsheetml/2006/main">
  <authors>
    <author>Sky123.Org</author>
  </authors>
  <commentList>
    <comment ref="C2" authorId="0">
      <text>
        <r>
          <rPr>
            <b/>
            <sz val="9"/>
            <color indexed="81"/>
            <rFont val="Tahoma"/>
            <family val="2"/>
          </rPr>
          <t>กรองข้อมูลตามหน่วยบริการ</t>
        </r>
      </text>
    </comment>
  </commentList>
</comments>
</file>

<file path=xl/comments2.xml><?xml version="1.0" encoding="utf-8"?>
<comments xmlns="http://schemas.openxmlformats.org/spreadsheetml/2006/main">
  <authors>
    <author>Sky123.Org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>Sky123.Org:</t>
        </r>
        <r>
          <rPr>
            <sz val="9"/>
            <color indexed="81"/>
            <rFont val="Tahoma"/>
            <family val="2"/>
          </rPr>
          <t xml:space="preserve">
กรองข้อมูลราย รพ.</t>
        </r>
      </text>
    </comment>
  </commentList>
</comments>
</file>

<file path=xl/comments3.xml><?xml version="1.0" encoding="utf-8"?>
<comments xmlns="http://schemas.openxmlformats.org/spreadsheetml/2006/main">
  <authors>
    <author>Sky123.Org</author>
  </authors>
  <commentList>
    <comment ref="C2" authorId="0">
      <text>
        <r>
          <rPr>
            <b/>
            <sz val="9"/>
            <color indexed="81"/>
            <rFont val="Tahoma"/>
            <family val="2"/>
          </rPr>
          <t>Sky123.Org:</t>
        </r>
        <r>
          <rPr>
            <sz val="9"/>
            <color indexed="81"/>
            <rFont val="Tahoma"/>
            <family val="2"/>
          </rPr>
          <t xml:space="preserve">
กรองข้อมูลตาม รพ.</t>
        </r>
      </text>
    </comment>
  </commentList>
</comments>
</file>

<file path=xl/connections.xml><?xml version="1.0" encoding="utf-8"?>
<connections xmlns="http://schemas.openxmlformats.org/spreadsheetml/2006/main">
  <connection id="1" sourceFile="D:\IPReport\IP60\IPReport60-V2.accdb" keepAlive="1" name="IPReport60-V2" type="5" refreshedVersion="6" background="1" saveData="1">
    <dbPr connection="Provider=Microsoft.ACE.OLEDB.12.0;User ID=Admin;Data Source=D:\IPReport\IP60\IPReport60-V2.accdb;Mode=Share Deny Write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IP2STMReport" commandType="3"/>
  </connection>
</connections>
</file>

<file path=xl/sharedStrings.xml><?xml version="1.0" encoding="utf-8"?>
<sst xmlns="http://schemas.openxmlformats.org/spreadsheetml/2006/main" count="528" uniqueCount="145">
  <si>
    <t>1.ที่มาของข้อมูล</t>
  </si>
  <si>
    <t>ฐานข้อมูล BRN_UBN</t>
  </si>
  <si>
    <t>ตาราง M_STATEMENT_UC_UBN</t>
  </si>
  <si>
    <t>2.วันที่ดึงข้อมูล</t>
  </si>
  <si>
    <t>3.ช่วงข้อมูล</t>
  </si>
  <si>
    <t>4.ประเภทข้อมูล</t>
  </si>
  <si>
    <t>1-อัตรา FixRate ได้แก่</t>
  </si>
  <si>
    <t xml:space="preserve">   1. บริการข้ามเขต อัตรา 9,600 บาท/AdjRW</t>
  </si>
  <si>
    <t xml:space="preserve">   4. กรณีสลายนิ่ว</t>
  </si>
  <si>
    <t xml:space="preserve">   5. เด็กแรกเกิดที่ป่วยหรือ นน.น้อยกว่า 1,500 กรัม</t>
  </si>
  <si>
    <t xml:space="preserve">   6. กรณีผ่าตัดรักษามะเร็งท่อน้ำดี/มะเร็งตับ</t>
  </si>
  <si>
    <t>2. บริการผู้ป่วยในเขต รวมเด็กแรกเกิดปกติและกรณี</t>
  </si>
  <si>
    <t xml:space="preserve">    กรณีผู้ป่วยที่มีภาวะแทรกซ้อนจากการล้างไต</t>
  </si>
  <si>
    <t>5.หน่วยบริการ สปสธ.</t>
  </si>
  <si>
    <t>อัตราจ่ายที่จ่ายชดเชย นำค่า K ไปถ่วงน้ำหนักแล้ว</t>
  </si>
  <si>
    <t>6.กรณีไม่จ่ายชดเชย</t>
  </si>
  <si>
    <t>ข้อมูลช่วง เม.ย. 59 - ก.ย. 59 เฉพาะบริการในเขตและ</t>
  </si>
  <si>
    <t>7. การหักค่าแรง</t>
  </si>
  <si>
    <t>หน่วยบริการเอกชน-ไม่ได้หักค่าแรง</t>
  </si>
  <si>
    <t>รัฐนอกสังกัด สปสธ. - หักค่าแรงแล้วใน Statement</t>
  </si>
  <si>
    <t>รัฐในสังกัด สปสธ. - ยังไม่หักค่าแรง(จะหักตอนโอน)</t>
  </si>
  <si>
    <t>หมายเหตุ :- ปรับปรุงยอดพึงรับให้ตรงกับยอดการโอนเงินหน้าเวบ NHSO BUDGET</t>
  </si>
  <si>
    <t>10669</t>
  </si>
  <si>
    <t>10944</t>
  </si>
  <si>
    <t>10945</t>
  </si>
  <si>
    <t>10946</t>
  </si>
  <si>
    <t>10947</t>
  </si>
  <si>
    <t>10948</t>
  </si>
  <si>
    <t>10949</t>
  </si>
  <si>
    <t>10950</t>
  </si>
  <si>
    <t>10951</t>
  </si>
  <si>
    <t>10952</t>
  </si>
  <si>
    <t>10953</t>
  </si>
  <si>
    <t>10954</t>
  </si>
  <si>
    <t>10956</t>
  </si>
  <si>
    <t>10957</t>
  </si>
  <si>
    <t>10958</t>
  </si>
  <si>
    <t>10959</t>
  </si>
  <si>
    <t>10960</t>
  </si>
  <si>
    <t>10961</t>
  </si>
  <si>
    <t>10962</t>
  </si>
  <si>
    <t>11443</t>
  </si>
  <si>
    <t>21984</t>
  </si>
  <si>
    <t>24032</t>
  </si>
  <si>
    <t>24821</t>
  </si>
  <si>
    <t>27967</t>
  </si>
  <si>
    <t>27968</t>
  </si>
  <si>
    <t>27976</t>
  </si>
  <si>
    <t>%ทันเวลา</t>
  </si>
  <si>
    <t>บริการนอกเขต (IP Normal) ของ สปสธ. เท่านั้น</t>
  </si>
  <si>
    <t>ส่งทัน</t>
  </si>
  <si>
    <t>ส่งช้า</t>
  </si>
  <si>
    <t>รวม</t>
  </si>
  <si>
    <t xml:space="preserve">   7. กรณียา 9 รายการ ที่ Refer Back พร้อมผู้ป่วย</t>
  </si>
  <si>
    <t>รหัส</t>
  </si>
  <si>
    <t>ลำดับ</t>
  </si>
  <si>
    <t>โรงพยาบาล</t>
  </si>
  <si>
    <t>สรรพสิทธิประสงค์</t>
  </si>
  <si>
    <t>ศรีเมืองใหม่</t>
  </si>
  <si>
    <t>โขงเจียม</t>
  </si>
  <si>
    <t>เขื่องใน</t>
  </si>
  <si>
    <t>เขมราฐ</t>
  </si>
  <si>
    <t>นาจะหลวย</t>
  </si>
  <si>
    <t>น้ำยืน</t>
  </si>
  <si>
    <t>บุณฑริก</t>
  </si>
  <si>
    <t>ตระการพืชผล</t>
  </si>
  <si>
    <t>กุดข้าวปุ้น</t>
  </si>
  <si>
    <t>ม่วงสามสิบ</t>
  </si>
  <si>
    <t xml:space="preserve">วารินชำราบ </t>
  </si>
  <si>
    <t xml:space="preserve">พิบูลมังสาหาร </t>
  </si>
  <si>
    <t>ตาลสุม</t>
  </si>
  <si>
    <t>โพธิ์ไทร</t>
  </si>
  <si>
    <t>สำโรง</t>
  </si>
  <si>
    <t>ดอนมดแดง</t>
  </si>
  <si>
    <t>สิรินธร</t>
  </si>
  <si>
    <t>ทุ่งศรีอุดม</t>
  </si>
  <si>
    <t>สมเด็จพระยุพราชเดชอุดม</t>
  </si>
  <si>
    <t>50 พรรษามหาวชิราลงกรณ</t>
  </si>
  <si>
    <t>นาตาล</t>
  </si>
  <si>
    <t>นาเยีย</t>
  </si>
  <si>
    <t>สว่างวีระวงศ์</t>
  </si>
  <si>
    <t>น้ำขุ่น</t>
  </si>
  <si>
    <t>เหล่าเสือโก้ก</t>
  </si>
  <si>
    <t>รวมทั้งหมด</t>
  </si>
  <si>
    <t>รหัส รพ.</t>
  </si>
  <si>
    <t>%ส่งทัน</t>
  </si>
  <si>
    <t>มีค 61</t>
  </si>
  <si>
    <t>เมย 61</t>
  </si>
  <si>
    <t>พค 61</t>
  </si>
  <si>
    <t>มิย 61</t>
  </si>
  <si>
    <t>สค 61</t>
  </si>
  <si>
    <t>กย 61</t>
  </si>
  <si>
    <t>ตค 60 - กย 61</t>
  </si>
  <si>
    <t>เดือนปัจจุบัน</t>
  </si>
  <si>
    <t>กค 61</t>
  </si>
  <si>
    <t>STAEMENT งวดที่ 6010 ถึงงวดที่ 6109</t>
  </si>
  <si>
    <t>ตค.61</t>
  </si>
  <si>
    <t>ตค 61</t>
  </si>
  <si>
    <t>กพ.62</t>
  </si>
  <si>
    <t>มีค.62</t>
  </si>
  <si>
    <t>เมย.62</t>
  </si>
  <si>
    <t>พค.62</t>
  </si>
  <si>
    <t>มิย.62</t>
  </si>
  <si>
    <t>กค.62</t>
  </si>
  <si>
    <t>สค.62</t>
  </si>
  <si>
    <t>กย.62</t>
  </si>
  <si>
    <t>พย 61</t>
  </si>
  <si>
    <t>ธค 61</t>
  </si>
  <si>
    <t>มค 62</t>
  </si>
  <si>
    <t>กพ 62</t>
  </si>
  <si>
    <t>พย.61</t>
  </si>
  <si>
    <t>มค.62</t>
  </si>
  <si>
    <t>ธค.61</t>
  </si>
  <si>
    <t>มีค 62</t>
  </si>
  <si>
    <t>เมย 62</t>
  </si>
  <si>
    <t>พค 62</t>
  </si>
  <si>
    <t>กย 62</t>
  </si>
  <si>
    <t>สค 62</t>
  </si>
  <si>
    <t>กค 62</t>
  </si>
  <si>
    <t>มิย 62</t>
  </si>
  <si>
    <t xml:space="preserve">    สรุปผลรวมค่าน้ำหนักสัมพัทธ์ จำแนกรายงวดส่งรายเดือน ปีงบประมาณ 2562</t>
  </si>
  <si>
    <t xml:space="preserve">      สรุปได้รับชดเชย IP แยกราย รพ.ปีงบประมาณ 2562 </t>
  </si>
  <si>
    <t xml:space="preserve">      สรุปส่งข้อมูลทันเวลา จำแนกรายโรงพยาบาล ปีงบประมาณ 2562</t>
  </si>
  <si>
    <t>ทุกบริการที่ชดเชยจากงบ UC ผ่านระบบ Seamless(New)</t>
  </si>
  <si>
    <t xml:space="preserve">   2. กรณีสำรองเตียง/กรณีมาตรา 7/UCEP</t>
  </si>
  <si>
    <t xml:space="preserve">   3. ODS(RW) / MIS(AdjRW x K)</t>
  </si>
  <si>
    <t xml:space="preserve">               ได้ปรับตารางให้มีข้อมูลทุกบริการของ UC เริ่มตุลาคม 2561 (ปีงบประมาณ 2562)</t>
  </si>
  <si>
    <t xml:space="preserve">     สรุปจำนวน Admission จำแนกตามงวดส่งรายเดือนและรายหน่วยบริการ (ไม่รวมข้อมูลอุทธรณ์) ปีงบประมาณ 2562</t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</si>
  <si>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: เป็นค่า SumAdjRW เฉพาะรายการที่มีการจ่ายชดเชยเงินเท่านั้น</t>
    </r>
  </si>
  <si>
    <t xml:space="preserve">     หมายเหตุ : เป็นค่า SumAdjRW เฉพาะรายการที่มีการจ่ายชดเชยเงินเท่านั้น</t>
  </si>
  <si>
    <t>ตค61</t>
  </si>
  <si>
    <t>พย61</t>
  </si>
  <si>
    <t>ธค61</t>
  </si>
  <si>
    <t>มค62</t>
  </si>
  <si>
    <t>กพ62</t>
  </si>
  <si>
    <t>มีค62</t>
  </si>
  <si>
    <t>เมย62</t>
  </si>
  <si>
    <t>พค62</t>
  </si>
  <si>
    <t>มิย62</t>
  </si>
  <si>
    <t>กค62</t>
  </si>
  <si>
    <t>สค62</t>
  </si>
  <si>
    <t>กย62</t>
  </si>
  <si>
    <t>ทั้งหมด</t>
  </si>
  <si>
    <t>ทันเวลา</t>
  </si>
  <si>
    <t>ไม่ทัน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</si>
</sst>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87" formatCode="_-* #,##0_-;\-* #,##0_-;_-* &quot;-&quot;??_-;_-@_-"/>
    <numFmt numFmtId="188" formatCode="_-* #,##0.0000_-;\-* #,##0.0000_-;_-* &quot;-&quot;??_-;_-@_-"/>
    <numFmt numFmtId="189" formatCode="0;[Red]0"/>
    <numFmt numFmtId="190" formatCode="_-* #,##0.0_-;\-* #,##0.0_-;_-* &quot;-&quot;??_-;_-@_-"/>
    <numFmt numFmtId="191" formatCode="0.0"/>
    <numFmt numFmtId="192" formatCode="#,##0;[Red]#,##0"/>
    <numFmt numFmtId="193" formatCode="#,##0.0000"/>
  </numFmts>
  <fonts count="26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rgb="FF002060"/>
      <name val="TH SarabunPSK"/>
      <family val="2"/>
    </font>
    <font>
      <sz val="16"/>
      <color theme="1"/>
      <name val="TH SarabunPSK"/>
      <family val="2"/>
    </font>
    <font>
      <sz val="16"/>
      <color rgb="FFC00000"/>
      <name val="TH SarabunPSK"/>
      <family val="2"/>
    </font>
    <font>
      <i/>
      <sz val="16"/>
      <color rgb="FFC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16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1"/>
      <color theme="1"/>
      <name val="TH SarabunPSK"/>
      <family val="2"/>
    </font>
    <font>
      <sz val="12"/>
      <color theme="1"/>
      <name val="TH Sarabun Ne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theme="1"/>
      <name val="TH SarabunPSK"/>
      <family val="2"/>
    </font>
    <font>
      <sz val="16"/>
      <color theme="1"/>
      <name val="TH Sarabun New"/>
      <family val="2"/>
    </font>
    <font>
      <sz val="10"/>
      <color theme="1"/>
      <name val="Tahoma"/>
      <family val="2"/>
      <charset val="222"/>
      <scheme val="minor"/>
    </font>
    <font>
      <sz val="9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14"/>
      <color theme="1"/>
      <name val="TH SarabunPSK"/>
      <family val="2"/>
    </font>
    <font>
      <sz val="16"/>
      <color theme="1"/>
      <name val="TH Sarabun New"/>
      <family val="2"/>
    </font>
    <font>
      <sz val="16"/>
      <color theme="1"/>
      <name val="TH SarabunPSK"/>
      <family val="2"/>
    </font>
    <font>
      <sz val="11"/>
      <color rgb="FF0070C0"/>
      <name val="Tahoma"/>
      <family val="2"/>
      <charset val="222"/>
      <scheme val="minor"/>
    </font>
    <font>
      <sz val="11"/>
      <name val="Tahoma"/>
      <family val="2"/>
      <charset val="222"/>
      <scheme val="minor"/>
    </font>
    <font>
      <sz val="11"/>
      <color theme="1"/>
      <name val="Tahoma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1">
    <xf numFmtId="0" fontId="0" fillId="0" borderId="0" xfId="0"/>
    <xf numFmtId="0" fontId="0" fillId="0" borderId="3" xfId="0" pivotButton="1" applyBorder="1"/>
    <xf numFmtId="0" fontId="0" fillId="0" borderId="3" xfId="0" applyBorder="1"/>
    <xf numFmtId="43" fontId="0" fillId="0" borderId="0" xfId="1" applyFont="1"/>
    <xf numFmtId="188" fontId="0" fillId="0" borderId="0" xfId="1" applyNumberFormat="1" applyFont="1"/>
    <xf numFmtId="187" fontId="0" fillId="0" borderId="0" xfId="1" applyNumberFormat="1" applyFont="1"/>
    <xf numFmtId="187" fontId="0" fillId="0" borderId="3" xfId="0" applyNumberFormat="1" applyBorder="1"/>
    <xf numFmtId="188" fontId="0" fillId="0" borderId="3" xfId="0" applyNumberFormat="1" applyBorder="1"/>
    <xf numFmtId="0" fontId="2" fillId="0" borderId="1" xfId="0" applyFont="1" applyBorder="1"/>
    <xf numFmtId="0" fontId="3" fillId="0" borderId="0" xfId="0" applyFont="1"/>
    <xf numFmtId="0" fontId="2" fillId="0" borderId="2" xfId="0" applyFont="1" applyBorder="1"/>
    <xf numFmtId="0" fontId="2" fillId="0" borderId="3" xfId="0" applyFont="1" applyBorder="1"/>
    <xf numFmtId="15" fontId="4" fillId="0" borderId="3" xfId="0" applyNumberFormat="1" applyFont="1" applyBorder="1" applyAlignment="1">
      <alignment horizontal="left"/>
    </xf>
    <xf numFmtId="0" fontId="4" fillId="0" borderId="3" xfId="0" applyFont="1" applyBorder="1"/>
    <xf numFmtId="0" fontId="2" fillId="0" borderId="4" xfId="0" applyFont="1" applyBorder="1"/>
    <xf numFmtId="0" fontId="5" fillId="0" borderId="4" xfId="0" quotePrefix="1" applyFont="1" applyBorder="1"/>
    <xf numFmtId="0" fontId="5" fillId="0" borderId="4" xfId="0" applyFont="1" applyBorder="1"/>
    <xf numFmtId="0" fontId="4" fillId="0" borderId="0" xfId="0" applyFont="1" applyBorder="1"/>
    <xf numFmtId="0" fontId="6" fillId="0" borderId="0" xfId="0" applyFont="1"/>
    <xf numFmtId="0" fontId="7" fillId="0" borderId="0" xfId="0" applyFont="1"/>
    <xf numFmtId="188" fontId="3" fillId="0" borderId="0" xfId="1" applyNumberFormat="1" applyFont="1"/>
    <xf numFmtId="0" fontId="8" fillId="0" borderId="3" xfId="0" applyFont="1" applyBorder="1"/>
    <xf numFmtId="188" fontId="8" fillId="0" borderId="3" xfId="0" applyNumberFormat="1" applyFont="1" applyBorder="1"/>
    <xf numFmtId="0" fontId="3" fillId="0" borderId="3" xfId="0" pivotButton="1" applyFont="1" applyBorder="1"/>
    <xf numFmtId="0" fontId="3" fillId="0" borderId="3" xfId="0" applyFont="1" applyBorder="1"/>
    <xf numFmtId="0" fontId="9" fillId="0" borderId="0" xfId="0" applyFont="1"/>
    <xf numFmtId="43" fontId="9" fillId="0" borderId="0" xfId="1" applyFont="1"/>
    <xf numFmtId="187" fontId="9" fillId="0" borderId="0" xfId="1" applyNumberFormat="1" applyFont="1"/>
    <xf numFmtId="0" fontId="10" fillId="0" borderId="0" xfId="0" applyFont="1"/>
    <xf numFmtId="187" fontId="3" fillId="0" borderId="3" xfId="0" applyNumberFormat="1" applyFont="1" applyBorder="1"/>
    <xf numFmtId="188" fontId="10" fillId="0" borderId="0" xfId="1" applyNumberFormat="1" applyFont="1"/>
    <xf numFmtId="188" fontId="9" fillId="0" borderId="0" xfId="1" applyNumberFormat="1" applyFont="1"/>
    <xf numFmtId="43" fontId="9" fillId="0" borderId="0" xfId="1" applyFont="1" applyFill="1"/>
    <xf numFmtId="0" fontId="3" fillId="0" borderId="3" xfId="0" applyFont="1" applyFill="1" applyBorder="1"/>
    <xf numFmtId="0" fontId="11" fillId="0" borderId="0" xfId="0" applyFont="1"/>
    <xf numFmtId="0" fontId="0" fillId="4" borderId="3" xfId="0" applyFill="1" applyBorder="1"/>
    <xf numFmtId="191" fontId="0" fillId="0" borderId="0" xfId="0" applyNumberFormat="1"/>
    <xf numFmtId="0" fontId="12" fillId="0" borderId="0" xfId="0" applyFont="1"/>
    <xf numFmtId="188" fontId="3" fillId="0" borderId="5" xfId="0" applyNumberFormat="1" applyFont="1" applyBorder="1" applyAlignment="1">
      <alignment horizontal="center"/>
    </xf>
    <xf numFmtId="17" fontId="3" fillId="0" borderId="3" xfId="0" applyNumberFormat="1" applyFont="1" applyBorder="1"/>
    <xf numFmtId="187" fontId="7" fillId="0" borderId="3" xfId="0" applyNumberFormat="1" applyFont="1" applyBorder="1"/>
    <xf numFmtId="188" fontId="3" fillId="0" borderId="3" xfId="0" applyNumberFormat="1" applyFont="1" applyBorder="1"/>
    <xf numFmtId="187" fontId="16" fillId="0" borderId="3" xfId="0" applyNumberFormat="1" applyFont="1" applyBorder="1"/>
    <xf numFmtId="188" fontId="15" fillId="0" borderId="3" xfId="0" applyNumberFormat="1" applyFont="1" applyBorder="1"/>
    <xf numFmtId="187" fontId="0" fillId="0" borderId="3" xfId="0" applyNumberFormat="1" applyFill="1" applyBorder="1"/>
    <xf numFmtId="188" fontId="15" fillId="0" borderId="3" xfId="0" applyNumberFormat="1" applyFont="1" applyFill="1" applyBorder="1"/>
    <xf numFmtId="187" fontId="17" fillId="0" borderId="3" xfId="0" applyNumberFormat="1" applyFont="1" applyBorder="1"/>
    <xf numFmtId="0" fontId="17" fillId="0" borderId="0" xfId="0" applyFont="1"/>
    <xf numFmtId="187" fontId="18" fillId="0" borderId="3" xfId="0" applyNumberFormat="1" applyFont="1" applyBorder="1"/>
    <xf numFmtId="187" fontId="19" fillId="0" borderId="3" xfId="0" applyNumberFormat="1" applyFont="1" applyBorder="1"/>
    <xf numFmtId="0" fontId="3" fillId="0" borderId="0" xfId="0" applyFont="1" applyBorder="1"/>
    <xf numFmtId="188" fontId="8" fillId="0" borderId="0" xfId="0" applyNumberFormat="1" applyFont="1" applyBorder="1"/>
    <xf numFmtId="187" fontId="17" fillId="0" borderId="3" xfId="0" applyNumberFormat="1" applyFont="1" applyFill="1" applyBorder="1"/>
    <xf numFmtId="188" fontId="3" fillId="0" borderId="3" xfId="0" applyNumberFormat="1" applyFont="1" applyFill="1" applyBorder="1"/>
    <xf numFmtId="188" fontId="20" fillId="0" borderId="3" xfId="0" applyNumberFormat="1" applyFont="1" applyFill="1" applyBorder="1"/>
    <xf numFmtId="0" fontId="0" fillId="0" borderId="0" xfId="0" applyFill="1"/>
    <xf numFmtId="0" fontId="3" fillId="0" borderId="0" xfId="0" applyFont="1" applyFill="1"/>
    <xf numFmtId="187" fontId="3" fillId="0" borderId="3" xfId="0" applyNumberFormat="1" applyFont="1" applyFill="1" applyBorder="1"/>
    <xf numFmtId="0" fontId="7" fillId="0" borderId="0" xfId="0" applyFont="1" applyFill="1"/>
    <xf numFmtId="188" fontId="10" fillId="0" borderId="0" xfId="1" applyNumberFormat="1" applyFont="1" applyFill="1"/>
    <xf numFmtId="188" fontId="3" fillId="0" borderId="0" xfId="1" applyNumberFormat="1" applyFont="1" applyFill="1"/>
    <xf numFmtId="188" fontId="8" fillId="0" borderId="3" xfId="0" applyNumberFormat="1" applyFont="1" applyFill="1" applyBorder="1"/>
    <xf numFmtId="0" fontId="3" fillId="0" borderId="0" xfId="0" applyFont="1" applyFill="1" applyBorder="1"/>
    <xf numFmtId="0" fontId="10" fillId="0" borderId="0" xfId="0" applyFont="1" applyFill="1"/>
    <xf numFmtId="187" fontId="0" fillId="0" borderId="0" xfId="1" applyNumberFormat="1" applyFont="1" applyFill="1"/>
    <xf numFmtId="187" fontId="9" fillId="0" borderId="0" xfId="1" applyNumberFormat="1" applyFont="1" applyFill="1"/>
    <xf numFmtId="187" fontId="18" fillId="0" borderId="3" xfId="0" applyNumberFormat="1" applyFont="1" applyFill="1" applyBorder="1"/>
    <xf numFmtId="187" fontId="21" fillId="0" borderId="3" xfId="0" applyNumberFormat="1" applyFont="1" applyBorder="1"/>
    <xf numFmtId="43" fontId="22" fillId="0" borderId="3" xfId="1" applyFont="1" applyBorder="1"/>
    <xf numFmtId="0" fontId="23" fillId="0" borderId="0" xfId="0" applyFont="1"/>
    <xf numFmtId="191" fontId="23" fillId="0" borderId="0" xfId="0" applyNumberFormat="1" applyFont="1"/>
    <xf numFmtId="0" fontId="24" fillId="0" borderId="0" xfId="0" applyFont="1"/>
    <xf numFmtId="187" fontId="24" fillId="0" borderId="0" xfId="1" applyNumberFormat="1" applyFont="1"/>
    <xf numFmtId="49" fontId="3" fillId="0" borderId="5" xfId="0" applyNumberFormat="1" applyFont="1" applyBorder="1"/>
    <xf numFmtId="188" fontId="3" fillId="0" borderId="5" xfId="0" applyNumberFormat="1" applyFont="1" applyBorder="1"/>
    <xf numFmtId="188" fontId="8" fillId="0" borderId="2" xfId="0" applyNumberFormat="1" applyFont="1" applyFill="1" applyBorder="1" applyAlignment="1">
      <alignment horizontal="center"/>
    </xf>
    <xf numFmtId="187" fontId="3" fillId="0" borderId="0" xfId="1" applyNumberFormat="1" applyFont="1"/>
    <xf numFmtId="190" fontId="3" fillId="0" borderId="0" xfId="1" applyNumberFormat="1" applyFont="1"/>
    <xf numFmtId="187" fontId="3" fillId="0" borderId="0" xfId="1" applyNumberFormat="1" applyFont="1" applyFill="1" applyBorder="1"/>
    <xf numFmtId="190" fontId="3" fillId="0" borderId="3" xfId="0" applyNumberFormat="1" applyFont="1" applyFill="1" applyBorder="1"/>
    <xf numFmtId="0" fontId="3" fillId="0" borderId="2" xfId="0" applyFont="1" applyFill="1" applyBorder="1"/>
    <xf numFmtId="0" fontId="3" fillId="0" borderId="4" xfId="0" applyFont="1" applyFill="1" applyBorder="1"/>
    <xf numFmtId="0" fontId="10" fillId="2" borderId="2" xfId="0" applyFont="1" applyFill="1" applyBorder="1"/>
    <xf numFmtId="187" fontId="10" fillId="3" borderId="1" xfId="0" applyNumberFormat="1" applyFont="1" applyFill="1" applyBorder="1" applyAlignment="1"/>
    <xf numFmtId="43" fontId="3" fillId="0" borderId="3" xfId="0" applyNumberFormat="1" applyFont="1" applyFill="1" applyBorder="1"/>
    <xf numFmtId="43" fontId="3" fillId="0" borderId="6" xfId="0" applyNumberFormat="1" applyFont="1" applyFill="1" applyBorder="1"/>
    <xf numFmtId="187" fontId="3" fillId="0" borderId="6" xfId="1" applyNumberFormat="1" applyFont="1" applyFill="1" applyBorder="1"/>
    <xf numFmtId="187" fontId="3" fillId="0" borderId="6" xfId="0" applyNumberFormat="1" applyFont="1" applyFill="1" applyBorder="1"/>
    <xf numFmtId="43" fontId="3" fillId="0" borderId="6" xfId="1" applyNumberFormat="1" applyFont="1" applyFill="1" applyBorder="1"/>
    <xf numFmtId="2" fontId="3" fillId="0" borderId="3" xfId="0" applyNumberFormat="1" applyFont="1" applyBorder="1"/>
    <xf numFmtId="191" fontId="3" fillId="0" borderId="6" xfId="0" applyNumberFormat="1" applyFont="1" applyFill="1" applyBorder="1"/>
    <xf numFmtId="187" fontId="3" fillId="0" borderId="6" xfId="0" applyNumberFormat="1" applyFont="1" applyBorder="1"/>
    <xf numFmtId="43" fontId="3" fillId="4" borderId="6" xfId="1" applyFont="1" applyFill="1" applyBorder="1"/>
    <xf numFmtId="43" fontId="3" fillId="0" borderId="0" xfId="1" applyNumberFormat="1" applyFont="1"/>
    <xf numFmtId="189" fontId="3" fillId="0" borderId="3" xfId="0" applyNumberFormat="1" applyFont="1" applyBorder="1"/>
    <xf numFmtId="189" fontId="3" fillId="0" borderId="3" xfId="0" applyNumberFormat="1" applyFont="1" applyFill="1" applyBorder="1"/>
    <xf numFmtId="192" fontId="3" fillId="0" borderId="3" xfId="0" applyNumberFormat="1" applyFont="1" applyBorder="1"/>
    <xf numFmtId="2" fontId="3" fillId="0" borderId="3" xfId="0" applyNumberFormat="1" applyFont="1" applyFill="1" applyBorder="1"/>
    <xf numFmtId="187" fontId="3" fillId="6" borderId="3" xfId="0" applyNumberFormat="1" applyFont="1" applyFill="1" applyBorder="1"/>
    <xf numFmtId="187" fontId="3" fillId="0" borderId="0" xfId="1" applyNumberFormat="1" applyFont="1" applyFill="1"/>
    <xf numFmtId="187" fontId="3" fillId="5" borderId="3" xfId="0" applyNumberFormat="1" applyFont="1" applyFill="1" applyBorder="1"/>
    <xf numFmtId="187" fontId="10" fillId="0" borderId="3" xfId="0" applyNumberFormat="1" applyFont="1" applyBorder="1"/>
    <xf numFmtId="43" fontId="3" fillId="0" borderId="3" xfId="1" applyNumberFormat="1" applyFont="1" applyFill="1" applyBorder="1"/>
    <xf numFmtId="43" fontId="3" fillId="0" borderId="3" xfId="0" applyNumberFormat="1" applyFont="1" applyBorder="1"/>
    <xf numFmtId="187" fontId="3" fillId="0" borderId="3" xfId="1" applyNumberFormat="1" applyFont="1" applyFill="1" applyBorder="1"/>
    <xf numFmtId="191" fontId="3" fillId="0" borderId="3" xfId="0" applyNumberFormat="1" applyFont="1" applyFill="1" applyBorder="1"/>
    <xf numFmtId="43" fontId="10" fillId="4" borderId="3" xfId="1" applyNumberFormat="1" applyFont="1" applyFill="1" applyBorder="1"/>
    <xf numFmtId="43" fontId="3" fillId="0" borderId="0" xfId="1" applyFont="1"/>
    <xf numFmtId="43" fontId="3" fillId="0" borderId="4" xfId="0" applyNumberFormat="1" applyFont="1" applyFill="1" applyBorder="1"/>
    <xf numFmtId="43" fontId="3" fillId="0" borderId="7" xfId="0" applyNumberFormat="1" applyFont="1" applyFill="1" applyBorder="1"/>
    <xf numFmtId="1" fontId="3" fillId="0" borderId="4" xfId="0" applyNumberFormat="1" applyFont="1" applyFill="1" applyBorder="1"/>
    <xf numFmtId="190" fontId="3" fillId="0" borderId="4" xfId="1" applyNumberFormat="1" applyFont="1" applyFill="1" applyBorder="1"/>
    <xf numFmtId="191" fontId="3" fillId="0" borderId="4" xfId="0" applyNumberFormat="1" applyFont="1" applyFill="1" applyBorder="1"/>
    <xf numFmtId="43" fontId="3" fillId="0" borderId="0" xfId="0" applyNumberFormat="1" applyFont="1" applyFill="1" applyBorder="1"/>
    <xf numFmtId="2" fontId="3" fillId="0" borderId="4" xfId="0" applyNumberFormat="1" applyFont="1" applyFill="1" applyBorder="1"/>
    <xf numFmtId="191" fontId="3" fillId="0" borderId="0" xfId="0" applyNumberFormat="1" applyFont="1" applyFill="1" applyBorder="1"/>
    <xf numFmtId="187" fontId="3" fillId="0" borderId="0" xfId="0" applyNumberFormat="1" applyFont="1"/>
    <xf numFmtId="190" fontId="3" fillId="0" borderId="0" xfId="0" applyNumberFormat="1" applyFont="1"/>
    <xf numFmtId="43" fontId="3" fillId="0" borderId="0" xfId="0" applyNumberFormat="1" applyFont="1"/>
    <xf numFmtId="191" fontId="3" fillId="0" borderId="0" xfId="0" applyNumberFormat="1" applyFont="1"/>
    <xf numFmtId="191" fontId="3" fillId="0" borderId="0" xfId="0" applyNumberFormat="1" applyFont="1" applyFill="1"/>
    <xf numFmtId="2" fontId="3" fillId="0" borderId="0" xfId="0" applyNumberFormat="1" applyFont="1" applyBorder="1"/>
    <xf numFmtId="192" fontId="3" fillId="0" borderId="3" xfId="0" applyNumberFormat="1" applyFont="1" applyFill="1" applyBorder="1"/>
    <xf numFmtId="43" fontId="3" fillId="0" borderId="6" xfId="1" applyFont="1" applyFill="1" applyBorder="1"/>
    <xf numFmtId="0" fontId="0" fillId="0" borderId="0" xfId="0"/>
    <xf numFmtId="4" fontId="0" fillId="0" borderId="3" xfId="0" applyNumberFormat="1" applyBorder="1"/>
    <xf numFmtId="43" fontId="3" fillId="0" borderId="0" xfId="0" applyNumberFormat="1" applyFont="1" applyFill="1"/>
    <xf numFmtId="3" fontId="0" fillId="0" borderId="3" xfId="0" applyNumberFormat="1" applyFont="1" applyBorder="1"/>
    <xf numFmtId="4" fontId="25" fillId="0" borderId="3" xfId="0" applyNumberFormat="1" applyFont="1" applyBorder="1"/>
    <xf numFmtId="193" fontId="25" fillId="0" borderId="3" xfId="0" applyNumberFormat="1" applyFont="1" applyBorder="1"/>
    <xf numFmtId="187" fontId="20" fillId="0" borderId="3" xfId="1" applyNumberFormat="1" applyFont="1" applyBorder="1"/>
    <xf numFmtId="187" fontId="20" fillId="0" borderId="3" xfId="0" applyNumberFormat="1" applyFont="1" applyBorder="1"/>
    <xf numFmtId="2" fontId="0" fillId="0" borderId="0" xfId="0" applyNumberFormat="1"/>
    <xf numFmtId="187" fontId="3" fillId="0" borderId="3" xfId="1" applyNumberFormat="1" applyFont="1" applyBorder="1"/>
    <xf numFmtId="0" fontId="3" fillId="0" borderId="8" xfId="0" applyNumberFormat="1" applyFont="1" applyFill="1" applyBorder="1" applyAlignment="1">
      <alignment horizontal="center"/>
    </xf>
    <xf numFmtId="3" fontId="0" fillId="4" borderId="3" xfId="0" applyNumberFormat="1" applyFill="1" applyBorder="1"/>
    <xf numFmtId="187" fontId="3" fillId="4" borderId="3" xfId="0" applyNumberFormat="1" applyFont="1" applyFill="1" applyBorder="1"/>
    <xf numFmtId="187" fontId="10" fillId="0" borderId="3" xfId="0" applyNumberFormat="1" applyFont="1" applyFill="1" applyBorder="1"/>
    <xf numFmtId="3" fontId="0" fillId="0" borderId="3" xfId="0" applyNumberFormat="1" applyFill="1" applyBorder="1"/>
    <xf numFmtId="187" fontId="0" fillId="0" borderId="3" xfId="1" applyNumberFormat="1" applyFont="1" applyFill="1" applyBorder="1"/>
    <xf numFmtId="0" fontId="0" fillId="0" borderId="3" xfId="0" applyNumberFormat="1" applyFill="1" applyBorder="1"/>
    <xf numFmtId="4" fontId="0" fillId="0" borderId="3" xfId="0" applyNumberFormat="1" applyFill="1" applyBorder="1"/>
    <xf numFmtId="189" fontId="3" fillId="0" borderId="0" xfId="1" applyNumberFormat="1" applyFont="1" applyFill="1" applyBorder="1"/>
    <xf numFmtId="187" fontId="3" fillId="0" borderId="0" xfId="0" applyNumberFormat="1" applyFont="1" applyFill="1"/>
    <xf numFmtId="189" fontId="3" fillId="0" borderId="3" xfId="1" applyNumberFormat="1" applyFont="1" applyFill="1" applyBorder="1"/>
    <xf numFmtId="49" fontId="3" fillId="0" borderId="5" xfId="0" applyNumberFormat="1" applyFont="1" applyFill="1" applyBorder="1"/>
    <xf numFmtId="3" fontId="0" fillId="0" borderId="3" xfId="0" applyNumberFormat="1" applyBorder="1"/>
    <xf numFmtId="0" fontId="3" fillId="0" borderId="3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8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6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'12-จำนวน (รพ)'!$C$3</c:f>
              <c:strCache>
                <c:ptCount val="1"/>
                <c:pt idx="0">
                  <c:v>สรรพสิทธิประสงค์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'12-จำนวน (รพ)'!$D$2:$O$2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'12-จำนวน (รพ)'!$D$3:$O$3</c:f>
              <c:numCache>
                <c:formatCode>#,##0</c:formatCode>
                <c:ptCount val="12"/>
                <c:pt idx="0">
                  <c:v>4197</c:v>
                </c:pt>
                <c:pt idx="1">
                  <c:v>5157</c:v>
                </c:pt>
                <c:pt idx="2">
                  <c:v>4628</c:v>
                </c:pt>
                <c:pt idx="3">
                  <c:v>5174</c:v>
                </c:pt>
                <c:pt idx="4">
                  <c:v>4687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'12-จำนวน (รพ)'!$C$4</c:f>
              <c:strCache>
                <c:ptCount val="1"/>
                <c:pt idx="0">
                  <c:v>ศรีเมืองใหม่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'12-จำนวน (รพ)'!$D$2:$O$2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'12-จำนวน (รพ)'!$D$4:$O$4</c:f>
              <c:numCache>
                <c:formatCode>#,##0</c:formatCode>
                <c:ptCount val="12"/>
                <c:pt idx="0">
                  <c:v>535</c:v>
                </c:pt>
                <c:pt idx="1">
                  <c:v>359</c:v>
                </c:pt>
                <c:pt idx="2">
                  <c:v>396</c:v>
                </c:pt>
                <c:pt idx="3">
                  <c:v>470</c:v>
                </c:pt>
                <c:pt idx="4">
                  <c:v>450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'12-จำนวน (รพ)'!$C$5</c:f>
              <c:strCache>
                <c:ptCount val="1"/>
                <c:pt idx="0">
                  <c:v>โขงเจียม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'12-จำนวน (รพ)'!$D$2:$O$2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'12-จำนวน (รพ)'!$D$5:$O$5</c:f>
              <c:numCache>
                <c:formatCode>#,##0</c:formatCode>
                <c:ptCount val="12"/>
                <c:pt idx="0">
                  <c:v>214</c:v>
                </c:pt>
                <c:pt idx="1">
                  <c:v>161</c:v>
                </c:pt>
                <c:pt idx="2">
                  <c:v>202</c:v>
                </c:pt>
                <c:pt idx="3">
                  <c:v>310</c:v>
                </c:pt>
                <c:pt idx="4">
                  <c:v>304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'12-จำนวน (รพ)'!$C$6</c:f>
              <c:strCache>
                <c:ptCount val="1"/>
                <c:pt idx="0">
                  <c:v>เขื่องใน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'12-จำนวน (รพ)'!$D$2:$O$2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'12-จำนวน (รพ)'!$D$6:$O$6</c:f>
              <c:numCache>
                <c:formatCode>#,##0</c:formatCode>
                <c:ptCount val="12"/>
                <c:pt idx="0">
                  <c:v>767</c:v>
                </c:pt>
                <c:pt idx="1">
                  <c:v>636</c:v>
                </c:pt>
                <c:pt idx="2">
                  <c:v>751</c:v>
                </c:pt>
                <c:pt idx="3">
                  <c:v>722</c:v>
                </c:pt>
                <c:pt idx="4">
                  <c:v>755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'12-จำนวน (รพ)'!$C$7</c:f>
              <c:strCache>
                <c:ptCount val="1"/>
                <c:pt idx="0">
                  <c:v>เขมราฐ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'12-จำนวน (รพ)'!$D$2:$O$2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'12-จำนวน (รพ)'!$D$7:$O$7</c:f>
              <c:numCache>
                <c:formatCode>#,##0</c:formatCode>
                <c:ptCount val="12"/>
                <c:pt idx="0">
                  <c:v>334</c:v>
                </c:pt>
                <c:pt idx="1">
                  <c:v>306</c:v>
                </c:pt>
                <c:pt idx="2">
                  <c:v>310</c:v>
                </c:pt>
                <c:pt idx="3">
                  <c:v>358</c:v>
                </c:pt>
                <c:pt idx="4">
                  <c:v>317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'12-จำนวน (รพ)'!$C$8</c:f>
              <c:strCache>
                <c:ptCount val="1"/>
                <c:pt idx="0">
                  <c:v>นาจะหลวย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'12-จำนวน (รพ)'!$D$2:$O$2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'12-จำนวน (รพ)'!$D$8:$O$8</c:f>
              <c:numCache>
                <c:formatCode>#,##0</c:formatCode>
                <c:ptCount val="12"/>
                <c:pt idx="0">
                  <c:v>290</c:v>
                </c:pt>
                <c:pt idx="1">
                  <c:v>210</c:v>
                </c:pt>
                <c:pt idx="2">
                  <c:v>210</c:v>
                </c:pt>
                <c:pt idx="3">
                  <c:v>312</c:v>
                </c:pt>
                <c:pt idx="4">
                  <c:v>204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'12-จำนวน (รพ)'!$C$9</c:f>
              <c:strCache>
                <c:ptCount val="1"/>
                <c:pt idx="0">
                  <c:v>น้ำยืน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'12-จำนวน (รพ)'!$D$2:$O$2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'12-จำนวน (รพ)'!$D$9:$O$9</c:f>
              <c:numCache>
                <c:formatCode>#,##0</c:formatCode>
                <c:ptCount val="12"/>
                <c:pt idx="0">
                  <c:v>499</c:v>
                </c:pt>
                <c:pt idx="1">
                  <c:v>363</c:v>
                </c:pt>
                <c:pt idx="2">
                  <c:v>380</c:v>
                </c:pt>
                <c:pt idx="3">
                  <c:v>416</c:v>
                </c:pt>
                <c:pt idx="4">
                  <c:v>347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'12-จำนวน (รพ)'!$C$10</c:f>
              <c:strCache>
                <c:ptCount val="1"/>
                <c:pt idx="0">
                  <c:v>บุณฑริก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'12-จำนวน (รพ)'!$D$2:$O$2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'12-จำนวน (รพ)'!$D$10:$O$10</c:f>
              <c:numCache>
                <c:formatCode>#,##0</c:formatCode>
                <c:ptCount val="12"/>
                <c:pt idx="0">
                  <c:v>408</c:v>
                </c:pt>
                <c:pt idx="1">
                  <c:v>460</c:v>
                </c:pt>
                <c:pt idx="2">
                  <c:v>401</c:v>
                </c:pt>
                <c:pt idx="3">
                  <c:v>450</c:v>
                </c:pt>
                <c:pt idx="4">
                  <c:v>395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'12-จำนวน (รพ)'!$C$11</c:f>
              <c:strCache>
                <c:ptCount val="1"/>
                <c:pt idx="0">
                  <c:v>ตระการพืชผล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'12-จำนวน (รพ)'!$D$2:$O$2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'12-จำนวน (รพ)'!$D$11:$O$11</c:f>
              <c:numCache>
                <c:formatCode>#,##0</c:formatCode>
                <c:ptCount val="12"/>
                <c:pt idx="0">
                  <c:v>1210</c:v>
                </c:pt>
                <c:pt idx="1">
                  <c:v>918</c:v>
                </c:pt>
                <c:pt idx="2">
                  <c:v>963</c:v>
                </c:pt>
                <c:pt idx="3">
                  <c:v>1012</c:v>
                </c:pt>
                <c:pt idx="4">
                  <c:v>901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'12-จำนวน (รพ)'!$C$12</c:f>
              <c:strCache>
                <c:ptCount val="1"/>
                <c:pt idx="0">
                  <c:v>กุดข้าวปุ้น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'12-จำนวน (รพ)'!$D$2:$O$2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'12-จำนวน (รพ)'!$D$12:$O$12</c:f>
              <c:numCache>
                <c:formatCode>#,##0</c:formatCode>
                <c:ptCount val="12"/>
                <c:pt idx="0">
                  <c:v>288</c:v>
                </c:pt>
                <c:pt idx="1">
                  <c:v>228</c:v>
                </c:pt>
                <c:pt idx="2">
                  <c:v>202</c:v>
                </c:pt>
                <c:pt idx="3">
                  <c:v>236</c:v>
                </c:pt>
                <c:pt idx="4">
                  <c:v>177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'12-จำนวน (รพ)'!$C$13</c:f>
              <c:strCache>
                <c:ptCount val="1"/>
                <c:pt idx="0">
                  <c:v>ม่วงสามสิบ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'12-จำนวน (รพ)'!$D$2:$O$2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'12-จำนวน (รพ)'!$D$13:$O$13</c:f>
              <c:numCache>
                <c:formatCode>#,##0</c:formatCode>
                <c:ptCount val="12"/>
                <c:pt idx="0">
                  <c:v>532</c:v>
                </c:pt>
                <c:pt idx="1">
                  <c:v>416</c:v>
                </c:pt>
                <c:pt idx="2">
                  <c:v>453</c:v>
                </c:pt>
                <c:pt idx="3">
                  <c:v>438</c:v>
                </c:pt>
                <c:pt idx="4">
                  <c:v>433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'12-จำนวน (รพ)'!$C$14</c:f>
              <c:strCache>
                <c:ptCount val="1"/>
                <c:pt idx="0">
                  <c:v>วารินชำราบ 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'12-จำนวน (รพ)'!$D$2:$O$2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'12-จำนวน (รพ)'!$D$14:$O$14</c:f>
              <c:numCache>
                <c:formatCode>#,##0</c:formatCode>
                <c:ptCount val="12"/>
                <c:pt idx="0">
                  <c:v>2333</c:v>
                </c:pt>
                <c:pt idx="1">
                  <c:v>1557</c:v>
                </c:pt>
                <c:pt idx="2">
                  <c:v>1401</c:v>
                </c:pt>
                <c:pt idx="3">
                  <c:v>1559</c:v>
                </c:pt>
                <c:pt idx="4">
                  <c:v>1258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'12-จำนวน (รพ)'!$C$15</c:f>
              <c:strCache>
                <c:ptCount val="1"/>
                <c:pt idx="0">
                  <c:v>พิบูลมังสาหาร 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'12-จำนวน (รพ)'!$D$2:$O$2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'12-จำนวน (รพ)'!$D$15:$O$15</c:f>
              <c:numCache>
                <c:formatCode>#,##0</c:formatCode>
                <c:ptCount val="12"/>
                <c:pt idx="0">
                  <c:v>965</c:v>
                </c:pt>
                <c:pt idx="1">
                  <c:v>738</c:v>
                </c:pt>
                <c:pt idx="2">
                  <c:v>824</c:v>
                </c:pt>
                <c:pt idx="3">
                  <c:v>950</c:v>
                </c:pt>
                <c:pt idx="4">
                  <c:v>731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'12-จำนวน (รพ)'!$C$16</c:f>
              <c:strCache>
                <c:ptCount val="1"/>
                <c:pt idx="0">
                  <c:v>ตาลสุม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'12-จำนวน (รพ)'!$D$2:$O$2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'12-จำนวน (รพ)'!$D$16:$O$16</c:f>
              <c:numCache>
                <c:formatCode>#,##0</c:formatCode>
                <c:ptCount val="12"/>
                <c:pt idx="0">
                  <c:v>126</c:v>
                </c:pt>
                <c:pt idx="1">
                  <c:v>96</c:v>
                </c:pt>
                <c:pt idx="2">
                  <c:v>74</c:v>
                </c:pt>
                <c:pt idx="3">
                  <c:v>145</c:v>
                </c:pt>
                <c:pt idx="4">
                  <c:v>102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'12-จำนวน (รพ)'!$C$17</c:f>
              <c:strCache>
                <c:ptCount val="1"/>
                <c:pt idx="0">
                  <c:v>โพธิ์ไทร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'12-จำนวน (รพ)'!$D$2:$O$2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'12-จำนวน (รพ)'!$D$17:$O$17</c:f>
              <c:numCache>
                <c:formatCode>#,##0</c:formatCode>
                <c:ptCount val="12"/>
                <c:pt idx="0">
                  <c:v>286</c:v>
                </c:pt>
                <c:pt idx="1">
                  <c:v>255</c:v>
                </c:pt>
                <c:pt idx="2">
                  <c:v>204</c:v>
                </c:pt>
                <c:pt idx="3">
                  <c:v>270</c:v>
                </c:pt>
                <c:pt idx="4">
                  <c:v>254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'12-จำนวน (รพ)'!$C$18</c:f>
              <c:strCache>
                <c:ptCount val="1"/>
                <c:pt idx="0">
                  <c:v>สำโรง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'12-จำนวน (รพ)'!$D$2:$O$2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'12-จำนวน (รพ)'!$D$18:$O$18</c:f>
              <c:numCache>
                <c:formatCode>#,##0</c:formatCode>
                <c:ptCount val="12"/>
                <c:pt idx="0">
                  <c:v>339</c:v>
                </c:pt>
                <c:pt idx="1">
                  <c:v>275</c:v>
                </c:pt>
                <c:pt idx="2">
                  <c:v>264</c:v>
                </c:pt>
                <c:pt idx="3">
                  <c:v>263</c:v>
                </c:pt>
                <c:pt idx="4">
                  <c:v>280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'12-จำนวน (รพ)'!$C$19</c:f>
              <c:strCache>
                <c:ptCount val="1"/>
                <c:pt idx="0">
                  <c:v>ดอนมดแดง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'12-จำนวน (รพ)'!$D$2:$O$2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'12-จำนวน (รพ)'!$D$19:$O$19</c:f>
              <c:numCache>
                <c:formatCode>#,##0</c:formatCode>
                <c:ptCount val="12"/>
                <c:pt idx="0">
                  <c:v>221</c:v>
                </c:pt>
                <c:pt idx="1">
                  <c:v>166</c:v>
                </c:pt>
                <c:pt idx="2">
                  <c:v>176</c:v>
                </c:pt>
                <c:pt idx="3">
                  <c:v>174</c:v>
                </c:pt>
                <c:pt idx="4">
                  <c:v>173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'12-จำนวน (รพ)'!$C$20</c:f>
              <c:strCache>
                <c:ptCount val="1"/>
                <c:pt idx="0">
                  <c:v>สิรินธร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'12-จำนวน (รพ)'!$D$2:$O$2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'12-จำนวน (รพ)'!$D$20:$O$20</c:f>
              <c:numCache>
                <c:formatCode>#,##0</c:formatCode>
                <c:ptCount val="12"/>
                <c:pt idx="0">
                  <c:v>336</c:v>
                </c:pt>
                <c:pt idx="1">
                  <c:v>309</c:v>
                </c:pt>
                <c:pt idx="2">
                  <c:v>336</c:v>
                </c:pt>
                <c:pt idx="3">
                  <c:v>357</c:v>
                </c:pt>
                <c:pt idx="4">
                  <c:v>282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'12-จำนวน (รพ)'!$C$21</c:f>
              <c:strCache>
                <c:ptCount val="1"/>
                <c:pt idx="0">
                  <c:v>ทุ่งศรีอุดม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'12-จำนวน (รพ)'!$D$2:$O$2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'12-จำนวน (รพ)'!$D$21:$O$21</c:f>
              <c:numCache>
                <c:formatCode>#,##0</c:formatCode>
                <c:ptCount val="12"/>
                <c:pt idx="0">
                  <c:v>111</c:v>
                </c:pt>
                <c:pt idx="1">
                  <c:v>91</c:v>
                </c:pt>
                <c:pt idx="2">
                  <c:v>112</c:v>
                </c:pt>
                <c:pt idx="3">
                  <c:v>126</c:v>
                </c:pt>
                <c:pt idx="4">
                  <c:v>136</c:v>
                </c:pt>
              </c:numCache>
            </c:numRef>
          </c:val>
          <c:smooth val="0"/>
        </c:ser>
        <c:ser>
          <c:idx val="19"/>
          <c:order val="19"/>
          <c:tx>
            <c:strRef>
              <c:f>'12-จำนวน (รพ)'!$C$22</c:f>
              <c:strCache>
                <c:ptCount val="1"/>
                <c:pt idx="0">
                  <c:v>สมเด็จพระยุพราชเดชอุดม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'12-จำนวน (รพ)'!$D$2:$O$2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'12-จำนวน (รพ)'!$D$22:$O$22</c:f>
              <c:numCache>
                <c:formatCode>#,##0</c:formatCode>
                <c:ptCount val="12"/>
                <c:pt idx="0">
                  <c:v>2721</c:v>
                </c:pt>
                <c:pt idx="1">
                  <c:v>1877</c:v>
                </c:pt>
                <c:pt idx="2">
                  <c:v>1988</c:v>
                </c:pt>
                <c:pt idx="3">
                  <c:v>2074</c:v>
                </c:pt>
                <c:pt idx="4">
                  <c:v>1724</c:v>
                </c:pt>
              </c:numCache>
            </c:numRef>
          </c:val>
          <c:smooth val="0"/>
        </c:ser>
        <c:ser>
          <c:idx val="20"/>
          <c:order val="20"/>
          <c:tx>
            <c:strRef>
              <c:f>'12-จำนวน (รพ)'!$C$23</c:f>
              <c:strCache>
                <c:ptCount val="1"/>
                <c:pt idx="0">
                  <c:v>50 พรรษามหาวชิราลงกรณ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'12-จำนวน (รพ)'!$D$2:$O$2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'12-จำนวน (รพ)'!$D$23:$O$23</c:f>
              <c:numCache>
                <c:formatCode>#,##0</c:formatCode>
                <c:ptCount val="12"/>
                <c:pt idx="0">
                  <c:v>1388</c:v>
                </c:pt>
                <c:pt idx="1">
                  <c:v>1051</c:v>
                </c:pt>
                <c:pt idx="2">
                  <c:v>1128</c:v>
                </c:pt>
                <c:pt idx="3">
                  <c:v>1279</c:v>
                </c:pt>
                <c:pt idx="4">
                  <c:v>1077</c:v>
                </c:pt>
              </c:numCache>
            </c:numRef>
          </c:val>
          <c:smooth val="0"/>
        </c:ser>
        <c:ser>
          <c:idx val="21"/>
          <c:order val="21"/>
          <c:tx>
            <c:strRef>
              <c:f>'12-จำนวน (รพ)'!$C$24</c:f>
              <c:strCache>
                <c:ptCount val="1"/>
                <c:pt idx="0">
                  <c:v>นาตาล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'12-จำนวน (รพ)'!$D$2:$O$2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'12-จำนวน (รพ)'!$D$24:$O$24</c:f>
              <c:numCache>
                <c:formatCode>#,##0</c:formatCode>
                <c:ptCount val="12"/>
                <c:pt idx="0">
                  <c:v>236</c:v>
                </c:pt>
                <c:pt idx="1">
                  <c:v>158</c:v>
                </c:pt>
                <c:pt idx="2">
                  <c:v>151</c:v>
                </c:pt>
                <c:pt idx="3">
                  <c:v>179</c:v>
                </c:pt>
                <c:pt idx="4">
                  <c:v>179</c:v>
                </c:pt>
              </c:numCache>
            </c:numRef>
          </c:val>
          <c:smooth val="0"/>
        </c:ser>
        <c:ser>
          <c:idx val="22"/>
          <c:order val="22"/>
          <c:tx>
            <c:strRef>
              <c:f>'12-จำนวน (รพ)'!$C$25</c:f>
              <c:strCache>
                <c:ptCount val="1"/>
                <c:pt idx="0">
                  <c:v>นาเยีย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'12-จำนวน (รพ)'!$D$2:$O$2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'12-จำนวน (รพ)'!$D$25:$O$25</c:f>
              <c:numCache>
                <c:formatCode>#,##0</c:formatCode>
                <c:ptCount val="12"/>
                <c:pt idx="0">
                  <c:v>190</c:v>
                </c:pt>
                <c:pt idx="1">
                  <c:v>132</c:v>
                </c:pt>
                <c:pt idx="2">
                  <c:v>132</c:v>
                </c:pt>
                <c:pt idx="3">
                  <c:v>150</c:v>
                </c:pt>
                <c:pt idx="4">
                  <c:v>183</c:v>
                </c:pt>
              </c:numCache>
            </c:numRef>
          </c:val>
          <c:smooth val="0"/>
        </c:ser>
        <c:ser>
          <c:idx val="23"/>
          <c:order val="23"/>
          <c:tx>
            <c:strRef>
              <c:f>'12-จำนวน (รพ)'!$C$26</c:f>
              <c:strCache>
                <c:ptCount val="1"/>
                <c:pt idx="0">
                  <c:v>สว่างวีระวงศ์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'12-จำนวน (รพ)'!$D$2:$O$2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'12-จำนวน (รพ)'!$D$26:$O$26</c:f>
              <c:numCache>
                <c:formatCode>#,##0</c:formatCode>
                <c:ptCount val="12"/>
                <c:pt idx="0">
                  <c:v>123</c:v>
                </c:pt>
                <c:pt idx="1">
                  <c:v>97</c:v>
                </c:pt>
                <c:pt idx="2">
                  <c:v>162</c:v>
                </c:pt>
                <c:pt idx="3">
                  <c:v>99</c:v>
                </c:pt>
                <c:pt idx="4">
                  <c:v>154</c:v>
                </c:pt>
              </c:numCache>
            </c:numRef>
          </c:val>
          <c:smooth val="0"/>
        </c:ser>
        <c:ser>
          <c:idx val="24"/>
          <c:order val="24"/>
          <c:tx>
            <c:strRef>
              <c:f>'12-จำนวน (รพ)'!$C$27</c:f>
              <c:strCache>
                <c:ptCount val="1"/>
                <c:pt idx="0">
                  <c:v>น้ำขุ่น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'12-จำนวน (รพ)'!$D$2:$O$2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'12-จำนวน (รพ)'!$D$27:$O$27</c:f>
              <c:numCache>
                <c:formatCode>#,##0</c:formatCode>
                <c:ptCount val="12"/>
                <c:pt idx="0">
                  <c:v>167</c:v>
                </c:pt>
                <c:pt idx="1">
                  <c:v>105</c:v>
                </c:pt>
                <c:pt idx="2" formatCode="_-* #,##0_-;\-* #,##0_-;_-* &quot;-&quot;??_-;_-@_-">
                  <c:v>112</c:v>
                </c:pt>
                <c:pt idx="3">
                  <c:v>292</c:v>
                </c:pt>
                <c:pt idx="4">
                  <c:v>238</c:v>
                </c:pt>
              </c:numCache>
            </c:numRef>
          </c:val>
          <c:smooth val="0"/>
        </c:ser>
        <c:ser>
          <c:idx val="25"/>
          <c:order val="25"/>
          <c:tx>
            <c:strRef>
              <c:f>'12-จำนวน (รพ)'!$C$28</c:f>
              <c:strCache>
                <c:ptCount val="1"/>
                <c:pt idx="0">
                  <c:v>เหล่าเสือโก้ก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'12-จำนวน (รพ)'!$D$2:$O$2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'12-จำนวน (รพ)'!$D$28:$O$28</c:f>
              <c:numCache>
                <c:formatCode>#,##0</c:formatCode>
                <c:ptCount val="12"/>
                <c:pt idx="0">
                  <c:v>141</c:v>
                </c:pt>
                <c:pt idx="1">
                  <c:v>107</c:v>
                </c:pt>
                <c:pt idx="2" formatCode="_-* #,##0_-;\-* #,##0_-;_-* &quot;-&quot;??_-;_-@_-">
                  <c:v>113</c:v>
                </c:pt>
                <c:pt idx="3">
                  <c:v>130</c:v>
                </c:pt>
                <c:pt idx="4">
                  <c:v>110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85792"/>
        <c:axId val="95587328"/>
      </c:lineChart>
      <c:catAx>
        <c:axId val="95585792"/>
        <c:scaling>
          <c:orientation val="minMax"/>
        </c:scaling>
        <c:delete val="0"/>
        <c:axPos val="b"/>
        <c:majorTickMark val="out"/>
        <c:minorTickMark val="none"/>
        <c:tickLblPos val="nextTo"/>
        <c:crossAx val="95587328"/>
        <c:crosses val="autoZero"/>
        <c:auto val="1"/>
        <c:lblAlgn val="ctr"/>
        <c:lblOffset val="100"/>
        <c:noMultiLvlLbl val="0"/>
      </c:catAx>
      <c:valAx>
        <c:axId val="9558732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55857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กพ 6</a:t>
            </a:r>
            <a:r>
              <a:rPr lang="en-US"/>
              <a:t>2</a:t>
            </a:r>
            <a:endParaRPr lang="th-TH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'12-จำนวน (รพ)'!$D$59</c:f>
              <c:strCache>
                <c:ptCount val="1"/>
                <c:pt idx="0">
                  <c:v>กพ 62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'12-จำนวน (รพ)'!$C$60:$C$85</c:f>
              <c:strCache>
                <c:ptCount val="26"/>
                <c:pt idx="0">
                  <c:v>สรรพสิทธิประสงค์</c:v>
                </c:pt>
                <c:pt idx="1">
                  <c:v>สมเด็จพระยุพราชเดชอุดม</c:v>
                </c:pt>
                <c:pt idx="2">
                  <c:v>วารินชำราบ </c:v>
                </c:pt>
                <c:pt idx="3">
                  <c:v>50 พรรษามหาวชิราลงกรณ</c:v>
                </c:pt>
                <c:pt idx="4">
                  <c:v>ตระการพืชผล</c:v>
                </c:pt>
                <c:pt idx="5">
                  <c:v>เขื่องใน</c:v>
                </c:pt>
                <c:pt idx="6">
                  <c:v>พิบูลมังสาหาร </c:v>
                </c:pt>
                <c:pt idx="7">
                  <c:v>ศรีเมืองใหม่</c:v>
                </c:pt>
                <c:pt idx="8">
                  <c:v>ม่วงสามสิบ</c:v>
                </c:pt>
                <c:pt idx="9">
                  <c:v>บุณฑริก</c:v>
                </c:pt>
                <c:pt idx="10">
                  <c:v>น้ำยืน</c:v>
                </c:pt>
                <c:pt idx="11">
                  <c:v>เขมราฐ</c:v>
                </c:pt>
                <c:pt idx="12">
                  <c:v>โขงเจียม</c:v>
                </c:pt>
                <c:pt idx="13">
                  <c:v>สิรินธร</c:v>
                </c:pt>
                <c:pt idx="14">
                  <c:v>สำโรง</c:v>
                </c:pt>
                <c:pt idx="15">
                  <c:v>โพธิ์ไทร</c:v>
                </c:pt>
                <c:pt idx="16">
                  <c:v>น้ำขุ่น</c:v>
                </c:pt>
                <c:pt idx="17">
                  <c:v>นาจะหลวย</c:v>
                </c:pt>
                <c:pt idx="18">
                  <c:v>นาเยีย</c:v>
                </c:pt>
                <c:pt idx="19">
                  <c:v>นาตาล</c:v>
                </c:pt>
                <c:pt idx="20">
                  <c:v>กุดข้าวปุ้น</c:v>
                </c:pt>
                <c:pt idx="21">
                  <c:v>ดอนมดแดง</c:v>
                </c:pt>
                <c:pt idx="22">
                  <c:v>สว่างวีระวงศ์</c:v>
                </c:pt>
                <c:pt idx="23">
                  <c:v>ทุ่งศรีอุดม</c:v>
                </c:pt>
                <c:pt idx="24">
                  <c:v>เหล่าเสือโก้ก</c:v>
                </c:pt>
                <c:pt idx="25">
                  <c:v>ตาลสุม</c:v>
                </c:pt>
              </c:strCache>
            </c:strRef>
          </c:cat>
          <c:val>
            <c:numRef>
              <c:f>'12-จำนวน (รพ)'!$D$60:$D$85</c:f>
              <c:numCache>
                <c:formatCode>#,##0</c:formatCode>
                <c:ptCount val="26"/>
                <c:pt idx="0">
                  <c:v>4687</c:v>
                </c:pt>
                <c:pt idx="1">
                  <c:v>1724</c:v>
                </c:pt>
                <c:pt idx="2">
                  <c:v>1258</c:v>
                </c:pt>
                <c:pt idx="3">
                  <c:v>1077</c:v>
                </c:pt>
                <c:pt idx="4">
                  <c:v>901</c:v>
                </c:pt>
                <c:pt idx="5">
                  <c:v>755</c:v>
                </c:pt>
                <c:pt idx="6">
                  <c:v>731</c:v>
                </c:pt>
                <c:pt idx="7">
                  <c:v>450</c:v>
                </c:pt>
                <c:pt idx="8">
                  <c:v>433</c:v>
                </c:pt>
                <c:pt idx="9">
                  <c:v>395</c:v>
                </c:pt>
                <c:pt idx="10">
                  <c:v>347</c:v>
                </c:pt>
                <c:pt idx="11">
                  <c:v>317</c:v>
                </c:pt>
                <c:pt idx="12">
                  <c:v>304</c:v>
                </c:pt>
                <c:pt idx="13">
                  <c:v>282</c:v>
                </c:pt>
                <c:pt idx="14">
                  <c:v>280</c:v>
                </c:pt>
                <c:pt idx="15">
                  <c:v>254</c:v>
                </c:pt>
                <c:pt idx="16">
                  <c:v>238</c:v>
                </c:pt>
                <c:pt idx="17">
                  <c:v>204</c:v>
                </c:pt>
                <c:pt idx="18">
                  <c:v>183</c:v>
                </c:pt>
                <c:pt idx="19">
                  <c:v>179</c:v>
                </c:pt>
                <c:pt idx="20">
                  <c:v>177</c:v>
                </c:pt>
                <c:pt idx="21">
                  <c:v>173</c:v>
                </c:pt>
                <c:pt idx="22">
                  <c:v>154</c:v>
                </c:pt>
                <c:pt idx="23">
                  <c:v>136</c:v>
                </c:pt>
                <c:pt idx="24">
                  <c:v>110</c:v>
                </c:pt>
                <c:pt idx="25">
                  <c:v>102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522816"/>
        <c:axId val="97530624"/>
      </c:barChart>
      <c:catAx>
        <c:axId val="97522816"/>
        <c:scaling>
          <c:orientation val="minMax"/>
        </c:scaling>
        <c:delete val="0"/>
        <c:axPos val="l"/>
        <c:majorTickMark val="out"/>
        <c:minorTickMark val="none"/>
        <c:tickLblPos val="nextTo"/>
        <c:crossAx val="97530624"/>
        <c:crosses val="autoZero"/>
        <c:auto val="1"/>
        <c:lblAlgn val="ctr"/>
        <c:lblOffset val="100"/>
        <c:noMultiLvlLbl val="0"/>
      </c:catAx>
      <c:valAx>
        <c:axId val="97530624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crossAx val="97522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'22-SumAdjRW (รพ)'!$C$4</c:f>
              <c:strCache>
                <c:ptCount val="1"/>
                <c:pt idx="0">
                  <c:v>สรรพสิทธิประสงค์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'22-SumAdjRW (รพ)'!$D$3:$O$3</c:f>
              <c:strCache>
                <c:ptCount val="12"/>
                <c:pt idx="0">
                  <c:v>ตค 61</c:v>
                </c:pt>
                <c:pt idx="1">
                  <c:v>พย 61</c:v>
                </c:pt>
                <c:pt idx="2">
                  <c:v>ธค 61</c:v>
                </c:pt>
                <c:pt idx="3">
                  <c:v>มค 62</c:v>
                </c:pt>
                <c:pt idx="4">
                  <c:v>กพ 62</c:v>
                </c:pt>
                <c:pt idx="5">
                  <c:v>มีค 61</c:v>
                </c:pt>
                <c:pt idx="6">
                  <c:v>เมย 61</c:v>
                </c:pt>
                <c:pt idx="7">
                  <c:v>พค 61</c:v>
                </c:pt>
                <c:pt idx="8">
                  <c:v>มิย 61</c:v>
                </c:pt>
                <c:pt idx="9">
                  <c:v>กค 61</c:v>
                </c:pt>
                <c:pt idx="10">
                  <c:v>สค 61</c:v>
                </c:pt>
                <c:pt idx="11">
                  <c:v>กย 61</c:v>
                </c:pt>
              </c:strCache>
            </c:strRef>
          </c:cat>
          <c:val>
            <c:numRef>
              <c:f>'22-SumAdjRW (รพ)'!$D$4:$O$4</c:f>
              <c:numCache>
                <c:formatCode>#,##0.0000</c:formatCode>
                <c:ptCount val="12"/>
                <c:pt idx="0" formatCode="#,##0.00">
                  <c:v>9750.4191000000083</c:v>
                </c:pt>
                <c:pt idx="1">
                  <c:v>11993.069099999953</c:v>
                </c:pt>
                <c:pt idx="2" formatCode="#,##0.00">
                  <c:v>11007.375500000015</c:v>
                </c:pt>
                <c:pt idx="3" formatCode="#,##0.00">
                  <c:v>12628.811000000007</c:v>
                </c:pt>
                <c:pt idx="4" formatCode="#,##0.00">
                  <c:v>11124.138400000016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'22-SumAdjRW (รพ)'!$C$5</c:f>
              <c:strCache>
                <c:ptCount val="1"/>
                <c:pt idx="0">
                  <c:v>ศรีเมืองใหม่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'22-SumAdjRW (รพ)'!$D$3:$O$3</c:f>
              <c:strCache>
                <c:ptCount val="12"/>
                <c:pt idx="0">
                  <c:v>ตค 61</c:v>
                </c:pt>
                <c:pt idx="1">
                  <c:v>พย 61</c:v>
                </c:pt>
                <c:pt idx="2">
                  <c:v>ธค 61</c:v>
                </c:pt>
                <c:pt idx="3">
                  <c:v>มค 62</c:v>
                </c:pt>
                <c:pt idx="4">
                  <c:v>กพ 62</c:v>
                </c:pt>
                <c:pt idx="5">
                  <c:v>มีค 61</c:v>
                </c:pt>
                <c:pt idx="6">
                  <c:v>เมย 61</c:v>
                </c:pt>
                <c:pt idx="7">
                  <c:v>พค 61</c:v>
                </c:pt>
                <c:pt idx="8">
                  <c:v>มิย 61</c:v>
                </c:pt>
                <c:pt idx="9">
                  <c:v>กค 61</c:v>
                </c:pt>
                <c:pt idx="10">
                  <c:v>สค 61</c:v>
                </c:pt>
                <c:pt idx="11">
                  <c:v>กย 61</c:v>
                </c:pt>
              </c:strCache>
            </c:strRef>
          </c:cat>
          <c:val>
            <c:numRef>
              <c:f>'22-SumAdjRW (รพ)'!$D$5:$O$5</c:f>
              <c:numCache>
                <c:formatCode>#,##0.0000</c:formatCode>
                <c:ptCount val="12"/>
                <c:pt idx="0" formatCode="#,##0.00">
                  <c:v>303.87470000000002</c:v>
                </c:pt>
                <c:pt idx="1">
                  <c:v>203.20619999999988</c:v>
                </c:pt>
                <c:pt idx="2" formatCode="#,##0.00">
                  <c:v>216.48560000000003</c:v>
                </c:pt>
                <c:pt idx="3" formatCode="#,##0.00">
                  <c:v>264.0678999999999</c:v>
                </c:pt>
                <c:pt idx="4" formatCode="#,##0.00">
                  <c:v>234.74460000000008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'22-SumAdjRW (รพ)'!$C$6</c:f>
              <c:strCache>
                <c:ptCount val="1"/>
                <c:pt idx="0">
                  <c:v>โขงเจียม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'22-SumAdjRW (รพ)'!$D$3:$O$3</c:f>
              <c:strCache>
                <c:ptCount val="12"/>
                <c:pt idx="0">
                  <c:v>ตค 61</c:v>
                </c:pt>
                <c:pt idx="1">
                  <c:v>พย 61</c:v>
                </c:pt>
                <c:pt idx="2">
                  <c:v>ธค 61</c:v>
                </c:pt>
                <c:pt idx="3">
                  <c:v>มค 62</c:v>
                </c:pt>
                <c:pt idx="4">
                  <c:v>กพ 62</c:v>
                </c:pt>
                <c:pt idx="5">
                  <c:v>มีค 61</c:v>
                </c:pt>
                <c:pt idx="6">
                  <c:v>เมย 61</c:v>
                </c:pt>
                <c:pt idx="7">
                  <c:v>พค 61</c:v>
                </c:pt>
                <c:pt idx="8">
                  <c:v>มิย 61</c:v>
                </c:pt>
                <c:pt idx="9">
                  <c:v>กค 61</c:v>
                </c:pt>
                <c:pt idx="10">
                  <c:v>สค 61</c:v>
                </c:pt>
                <c:pt idx="11">
                  <c:v>กย 61</c:v>
                </c:pt>
              </c:strCache>
            </c:strRef>
          </c:cat>
          <c:val>
            <c:numRef>
              <c:f>'22-SumAdjRW (รพ)'!$D$6:$O$6</c:f>
              <c:numCache>
                <c:formatCode>#,##0.0000</c:formatCode>
                <c:ptCount val="12"/>
                <c:pt idx="0" formatCode="#,##0.00">
                  <c:v>124.93319999999996</c:v>
                </c:pt>
                <c:pt idx="1">
                  <c:v>93.153499999999951</c:v>
                </c:pt>
                <c:pt idx="2" formatCode="#,##0.00">
                  <c:v>140.63169999999994</c:v>
                </c:pt>
                <c:pt idx="3" formatCode="#,##0.00">
                  <c:v>199.64690000000002</c:v>
                </c:pt>
                <c:pt idx="4" formatCode="#,##0.00">
                  <c:v>170.99489999999983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'22-SumAdjRW (รพ)'!$C$7</c:f>
              <c:strCache>
                <c:ptCount val="1"/>
                <c:pt idx="0">
                  <c:v>เขื่องใน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'22-SumAdjRW (รพ)'!$D$3:$O$3</c:f>
              <c:strCache>
                <c:ptCount val="12"/>
                <c:pt idx="0">
                  <c:v>ตค 61</c:v>
                </c:pt>
                <c:pt idx="1">
                  <c:v>พย 61</c:v>
                </c:pt>
                <c:pt idx="2">
                  <c:v>ธค 61</c:v>
                </c:pt>
                <c:pt idx="3">
                  <c:v>มค 62</c:v>
                </c:pt>
                <c:pt idx="4">
                  <c:v>กพ 62</c:v>
                </c:pt>
                <c:pt idx="5">
                  <c:v>มีค 61</c:v>
                </c:pt>
                <c:pt idx="6">
                  <c:v>เมย 61</c:v>
                </c:pt>
                <c:pt idx="7">
                  <c:v>พค 61</c:v>
                </c:pt>
                <c:pt idx="8">
                  <c:v>มิย 61</c:v>
                </c:pt>
                <c:pt idx="9">
                  <c:v>กค 61</c:v>
                </c:pt>
                <c:pt idx="10">
                  <c:v>สค 61</c:v>
                </c:pt>
                <c:pt idx="11">
                  <c:v>กย 61</c:v>
                </c:pt>
              </c:strCache>
            </c:strRef>
          </c:cat>
          <c:val>
            <c:numRef>
              <c:f>'22-SumAdjRW (รพ)'!$D$7:$O$7</c:f>
              <c:numCache>
                <c:formatCode>#,##0.0000</c:formatCode>
                <c:ptCount val="12"/>
                <c:pt idx="0" formatCode="#,##0.00">
                  <c:v>596.63769999999943</c:v>
                </c:pt>
                <c:pt idx="1">
                  <c:v>540.80960000000061</c:v>
                </c:pt>
                <c:pt idx="2" formatCode="#,##0.00">
                  <c:v>557.710700000001</c:v>
                </c:pt>
                <c:pt idx="3" formatCode="#,##0.00">
                  <c:v>556.83570000000043</c:v>
                </c:pt>
                <c:pt idx="4" formatCode="#,##0.00">
                  <c:v>579.48460000000091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'22-SumAdjRW (รพ)'!$C$8</c:f>
              <c:strCache>
                <c:ptCount val="1"/>
                <c:pt idx="0">
                  <c:v>เขมราฐ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'22-SumAdjRW (รพ)'!$D$3:$O$3</c:f>
              <c:strCache>
                <c:ptCount val="12"/>
                <c:pt idx="0">
                  <c:v>ตค 61</c:v>
                </c:pt>
                <c:pt idx="1">
                  <c:v>พย 61</c:v>
                </c:pt>
                <c:pt idx="2">
                  <c:v>ธค 61</c:v>
                </c:pt>
                <c:pt idx="3">
                  <c:v>มค 62</c:v>
                </c:pt>
                <c:pt idx="4">
                  <c:v>กพ 62</c:v>
                </c:pt>
                <c:pt idx="5">
                  <c:v>มีค 61</c:v>
                </c:pt>
                <c:pt idx="6">
                  <c:v>เมย 61</c:v>
                </c:pt>
                <c:pt idx="7">
                  <c:v>พค 61</c:v>
                </c:pt>
                <c:pt idx="8">
                  <c:v>มิย 61</c:v>
                </c:pt>
                <c:pt idx="9">
                  <c:v>กค 61</c:v>
                </c:pt>
                <c:pt idx="10">
                  <c:v>สค 61</c:v>
                </c:pt>
                <c:pt idx="11">
                  <c:v>กย 61</c:v>
                </c:pt>
              </c:strCache>
            </c:strRef>
          </c:cat>
          <c:val>
            <c:numRef>
              <c:f>'22-SumAdjRW (รพ)'!$D$8:$O$8</c:f>
              <c:numCache>
                <c:formatCode>#,##0.0000</c:formatCode>
                <c:ptCount val="12"/>
                <c:pt idx="0" formatCode="#,##0.00">
                  <c:v>197.43750000000011</c:v>
                </c:pt>
                <c:pt idx="1">
                  <c:v>174.28260000000009</c:v>
                </c:pt>
                <c:pt idx="2" formatCode="#,##0.00">
                  <c:v>168.2821999999999</c:v>
                </c:pt>
                <c:pt idx="3" formatCode="#,##0.00">
                  <c:v>196.54380000000003</c:v>
                </c:pt>
                <c:pt idx="4" formatCode="#,##0.00">
                  <c:v>188.76389999999986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'22-SumAdjRW (รพ)'!$C$9</c:f>
              <c:strCache>
                <c:ptCount val="1"/>
                <c:pt idx="0">
                  <c:v>นาจะหลวย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'22-SumAdjRW (รพ)'!$D$3:$O$3</c:f>
              <c:strCache>
                <c:ptCount val="12"/>
                <c:pt idx="0">
                  <c:v>ตค 61</c:v>
                </c:pt>
                <c:pt idx="1">
                  <c:v>พย 61</c:v>
                </c:pt>
                <c:pt idx="2">
                  <c:v>ธค 61</c:v>
                </c:pt>
                <c:pt idx="3">
                  <c:v>มค 62</c:v>
                </c:pt>
                <c:pt idx="4">
                  <c:v>กพ 62</c:v>
                </c:pt>
                <c:pt idx="5">
                  <c:v>มีค 61</c:v>
                </c:pt>
                <c:pt idx="6">
                  <c:v>เมย 61</c:v>
                </c:pt>
                <c:pt idx="7">
                  <c:v>พค 61</c:v>
                </c:pt>
                <c:pt idx="8">
                  <c:v>มิย 61</c:v>
                </c:pt>
                <c:pt idx="9">
                  <c:v>กค 61</c:v>
                </c:pt>
                <c:pt idx="10">
                  <c:v>สค 61</c:v>
                </c:pt>
                <c:pt idx="11">
                  <c:v>กย 61</c:v>
                </c:pt>
              </c:strCache>
            </c:strRef>
          </c:cat>
          <c:val>
            <c:numRef>
              <c:f>'22-SumAdjRW (รพ)'!$D$9:$O$9</c:f>
              <c:numCache>
                <c:formatCode>#,##0.0000</c:formatCode>
                <c:ptCount val="12"/>
                <c:pt idx="0" formatCode="#,##0.00">
                  <c:v>159.38019999999989</c:v>
                </c:pt>
                <c:pt idx="1">
                  <c:v>120.38779999999998</c:v>
                </c:pt>
                <c:pt idx="2" formatCode="#,##0.00">
                  <c:v>115.23559999999995</c:v>
                </c:pt>
                <c:pt idx="3" formatCode="#,##0.00">
                  <c:v>158.76899999999998</c:v>
                </c:pt>
                <c:pt idx="4" formatCode="#,##0.00">
                  <c:v>120.83189999999988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'22-SumAdjRW (รพ)'!$C$10</c:f>
              <c:strCache>
                <c:ptCount val="1"/>
                <c:pt idx="0">
                  <c:v>น้ำยืน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'22-SumAdjRW (รพ)'!$D$3:$O$3</c:f>
              <c:strCache>
                <c:ptCount val="12"/>
                <c:pt idx="0">
                  <c:v>ตค 61</c:v>
                </c:pt>
                <c:pt idx="1">
                  <c:v>พย 61</c:v>
                </c:pt>
                <c:pt idx="2">
                  <c:v>ธค 61</c:v>
                </c:pt>
                <c:pt idx="3">
                  <c:v>มค 62</c:v>
                </c:pt>
                <c:pt idx="4">
                  <c:v>กพ 62</c:v>
                </c:pt>
                <c:pt idx="5">
                  <c:v>มีค 61</c:v>
                </c:pt>
                <c:pt idx="6">
                  <c:v>เมย 61</c:v>
                </c:pt>
                <c:pt idx="7">
                  <c:v>พค 61</c:v>
                </c:pt>
                <c:pt idx="8">
                  <c:v>มิย 61</c:v>
                </c:pt>
                <c:pt idx="9">
                  <c:v>กค 61</c:v>
                </c:pt>
                <c:pt idx="10">
                  <c:v>สค 61</c:v>
                </c:pt>
                <c:pt idx="11">
                  <c:v>กย 61</c:v>
                </c:pt>
              </c:strCache>
            </c:strRef>
          </c:cat>
          <c:val>
            <c:numRef>
              <c:f>'22-SumAdjRW (รพ)'!$D$10:$O$10</c:f>
              <c:numCache>
                <c:formatCode>#,##0.0000</c:formatCode>
                <c:ptCount val="12"/>
                <c:pt idx="0" formatCode="#,##0.00">
                  <c:v>244.07070000000019</c:v>
                </c:pt>
                <c:pt idx="1">
                  <c:v>195.68199999999996</c:v>
                </c:pt>
                <c:pt idx="2" formatCode="#,##0.00">
                  <c:v>189.92259999999987</c:v>
                </c:pt>
                <c:pt idx="3" formatCode="#,##0.00">
                  <c:v>200.30019999999996</c:v>
                </c:pt>
                <c:pt idx="4" formatCode="#,##0.00">
                  <c:v>160.57219999999992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'22-SumAdjRW (รพ)'!$C$11</c:f>
              <c:strCache>
                <c:ptCount val="1"/>
                <c:pt idx="0">
                  <c:v>บุณฑริก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'22-SumAdjRW (รพ)'!$D$3:$O$3</c:f>
              <c:strCache>
                <c:ptCount val="12"/>
                <c:pt idx="0">
                  <c:v>ตค 61</c:v>
                </c:pt>
                <c:pt idx="1">
                  <c:v>พย 61</c:v>
                </c:pt>
                <c:pt idx="2">
                  <c:v>ธค 61</c:v>
                </c:pt>
                <c:pt idx="3">
                  <c:v>มค 62</c:v>
                </c:pt>
                <c:pt idx="4">
                  <c:v>กพ 62</c:v>
                </c:pt>
                <c:pt idx="5">
                  <c:v>มีค 61</c:v>
                </c:pt>
                <c:pt idx="6">
                  <c:v>เมย 61</c:v>
                </c:pt>
                <c:pt idx="7">
                  <c:v>พค 61</c:v>
                </c:pt>
                <c:pt idx="8">
                  <c:v>มิย 61</c:v>
                </c:pt>
                <c:pt idx="9">
                  <c:v>กค 61</c:v>
                </c:pt>
                <c:pt idx="10">
                  <c:v>สค 61</c:v>
                </c:pt>
                <c:pt idx="11">
                  <c:v>กย 61</c:v>
                </c:pt>
              </c:strCache>
            </c:strRef>
          </c:cat>
          <c:val>
            <c:numRef>
              <c:f>'22-SumAdjRW (รพ)'!$D$11:$O$11</c:f>
              <c:numCache>
                <c:formatCode>#,##0.0000</c:formatCode>
                <c:ptCount val="12"/>
                <c:pt idx="0" formatCode="#,##0.00">
                  <c:v>272.22070000000019</c:v>
                </c:pt>
                <c:pt idx="1">
                  <c:v>295.84870000000001</c:v>
                </c:pt>
                <c:pt idx="2" formatCode="#,##0.00">
                  <c:v>289.75240000000042</c:v>
                </c:pt>
                <c:pt idx="3" formatCode="#,##0.00">
                  <c:v>324.07580000000053</c:v>
                </c:pt>
                <c:pt idx="4" formatCode="#,##0.00">
                  <c:v>344.26240000000053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'22-SumAdjRW (รพ)'!$C$12</c:f>
              <c:strCache>
                <c:ptCount val="1"/>
                <c:pt idx="0">
                  <c:v>ตระการพืชผล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'22-SumAdjRW (รพ)'!$D$3:$O$3</c:f>
              <c:strCache>
                <c:ptCount val="12"/>
                <c:pt idx="0">
                  <c:v>ตค 61</c:v>
                </c:pt>
                <c:pt idx="1">
                  <c:v>พย 61</c:v>
                </c:pt>
                <c:pt idx="2">
                  <c:v>ธค 61</c:v>
                </c:pt>
                <c:pt idx="3">
                  <c:v>มค 62</c:v>
                </c:pt>
                <c:pt idx="4">
                  <c:v>กพ 62</c:v>
                </c:pt>
                <c:pt idx="5">
                  <c:v>มีค 61</c:v>
                </c:pt>
                <c:pt idx="6">
                  <c:v>เมย 61</c:v>
                </c:pt>
                <c:pt idx="7">
                  <c:v>พค 61</c:v>
                </c:pt>
                <c:pt idx="8">
                  <c:v>มิย 61</c:v>
                </c:pt>
                <c:pt idx="9">
                  <c:v>กค 61</c:v>
                </c:pt>
                <c:pt idx="10">
                  <c:v>สค 61</c:v>
                </c:pt>
                <c:pt idx="11">
                  <c:v>กย 61</c:v>
                </c:pt>
              </c:strCache>
            </c:strRef>
          </c:cat>
          <c:val>
            <c:numRef>
              <c:f>'22-SumAdjRW (รพ)'!$D$12:$O$12</c:f>
              <c:numCache>
                <c:formatCode>#,##0.0000</c:formatCode>
                <c:ptCount val="12"/>
                <c:pt idx="0" formatCode="#,##0.00">
                  <c:v>878.94349999999724</c:v>
                </c:pt>
                <c:pt idx="1">
                  <c:v>638.83879999999965</c:v>
                </c:pt>
                <c:pt idx="2" formatCode="#,##0.00">
                  <c:v>705.2527999999993</c:v>
                </c:pt>
                <c:pt idx="3" formatCode="#,##0.00">
                  <c:v>700.54539999999781</c:v>
                </c:pt>
                <c:pt idx="4" formatCode="#,##0.00">
                  <c:v>636.48040000000026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'22-SumAdjRW (รพ)'!$C$13</c:f>
              <c:strCache>
                <c:ptCount val="1"/>
                <c:pt idx="0">
                  <c:v>กุดข้าวปุ้น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'22-SumAdjRW (รพ)'!$D$3:$O$3</c:f>
              <c:strCache>
                <c:ptCount val="12"/>
                <c:pt idx="0">
                  <c:v>ตค 61</c:v>
                </c:pt>
                <c:pt idx="1">
                  <c:v>พย 61</c:v>
                </c:pt>
                <c:pt idx="2">
                  <c:v>ธค 61</c:v>
                </c:pt>
                <c:pt idx="3">
                  <c:v>มค 62</c:v>
                </c:pt>
                <c:pt idx="4">
                  <c:v>กพ 62</c:v>
                </c:pt>
                <c:pt idx="5">
                  <c:v>มีค 61</c:v>
                </c:pt>
                <c:pt idx="6">
                  <c:v>เมย 61</c:v>
                </c:pt>
                <c:pt idx="7">
                  <c:v>พค 61</c:v>
                </c:pt>
                <c:pt idx="8">
                  <c:v>มิย 61</c:v>
                </c:pt>
                <c:pt idx="9">
                  <c:v>กค 61</c:v>
                </c:pt>
                <c:pt idx="10">
                  <c:v>สค 61</c:v>
                </c:pt>
                <c:pt idx="11">
                  <c:v>กย 61</c:v>
                </c:pt>
              </c:strCache>
            </c:strRef>
          </c:cat>
          <c:val>
            <c:numRef>
              <c:f>'22-SumAdjRW (รพ)'!$D$13:$O$13</c:f>
              <c:numCache>
                <c:formatCode>#,##0.0000</c:formatCode>
                <c:ptCount val="12"/>
                <c:pt idx="0" formatCode="#,##0.00">
                  <c:v>197.41889999999998</c:v>
                </c:pt>
                <c:pt idx="1">
                  <c:v>164.02769999999995</c:v>
                </c:pt>
                <c:pt idx="2" formatCode="#,##0.00">
                  <c:v>123.4889999999999</c:v>
                </c:pt>
                <c:pt idx="3" formatCode="#,##0.00">
                  <c:v>157.65069999999977</c:v>
                </c:pt>
                <c:pt idx="4" formatCode="#,##0.00">
                  <c:v>112.22719999999998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'22-SumAdjRW (รพ)'!$C$14</c:f>
              <c:strCache>
                <c:ptCount val="1"/>
                <c:pt idx="0">
                  <c:v>ม่วงสามสิบ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'22-SumAdjRW (รพ)'!$D$3:$O$3</c:f>
              <c:strCache>
                <c:ptCount val="12"/>
                <c:pt idx="0">
                  <c:v>ตค 61</c:v>
                </c:pt>
                <c:pt idx="1">
                  <c:v>พย 61</c:v>
                </c:pt>
                <c:pt idx="2">
                  <c:v>ธค 61</c:v>
                </c:pt>
                <c:pt idx="3">
                  <c:v>มค 62</c:v>
                </c:pt>
                <c:pt idx="4">
                  <c:v>กพ 62</c:v>
                </c:pt>
                <c:pt idx="5">
                  <c:v>มีค 61</c:v>
                </c:pt>
                <c:pt idx="6">
                  <c:v>เมย 61</c:v>
                </c:pt>
                <c:pt idx="7">
                  <c:v>พค 61</c:v>
                </c:pt>
                <c:pt idx="8">
                  <c:v>มิย 61</c:v>
                </c:pt>
                <c:pt idx="9">
                  <c:v>กค 61</c:v>
                </c:pt>
                <c:pt idx="10">
                  <c:v>สค 61</c:v>
                </c:pt>
                <c:pt idx="11">
                  <c:v>กย 61</c:v>
                </c:pt>
              </c:strCache>
            </c:strRef>
          </c:cat>
          <c:val>
            <c:numRef>
              <c:f>'22-SumAdjRW (รพ)'!$D$14:$O$14</c:f>
              <c:numCache>
                <c:formatCode>#,##0.0000</c:formatCode>
                <c:ptCount val="12"/>
                <c:pt idx="0" formatCode="#,##0.00">
                  <c:v>353.49100000000004</c:v>
                </c:pt>
                <c:pt idx="1">
                  <c:v>297.83519999999982</c:v>
                </c:pt>
                <c:pt idx="2" formatCode="#,##0.00">
                  <c:v>330.00490000000048</c:v>
                </c:pt>
                <c:pt idx="3" formatCode="#,##0.00">
                  <c:v>301.7509</c:v>
                </c:pt>
                <c:pt idx="4" formatCode="#,##0.00">
                  <c:v>279.68610000000041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'22-SumAdjRW (รพ)'!$C$15</c:f>
              <c:strCache>
                <c:ptCount val="1"/>
                <c:pt idx="0">
                  <c:v>วารินชำราบ 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'22-SumAdjRW (รพ)'!$D$3:$O$3</c:f>
              <c:strCache>
                <c:ptCount val="12"/>
                <c:pt idx="0">
                  <c:v>ตค 61</c:v>
                </c:pt>
                <c:pt idx="1">
                  <c:v>พย 61</c:v>
                </c:pt>
                <c:pt idx="2">
                  <c:v>ธค 61</c:v>
                </c:pt>
                <c:pt idx="3">
                  <c:v>มค 62</c:v>
                </c:pt>
                <c:pt idx="4">
                  <c:v>กพ 62</c:v>
                </c:pt>
                <c:pt idx="5">
                  <c:v>มีค 61</c:v>
                </c:pt>
                <c:pt idx="6">
                  <c:v>เมย 61</c:v>
                </c:pt>
                <c:pt idx="7">
                  <c:v>พค 61</c:v>
                </c:pt>
                <c:pt idx="8">
                  <c:v>มิย 61</c:v>
                </c:pt>
                <c:pt idx="9">
                  <c:v>กค 61</c:v>
                </c:pt>
                <c:pt idx="10">
                  <c:v>สค 61</c:v>
                </c:pt>
                <c:pt idx="11">
                  <c:v>กย 61</c:v>
                </c:pt>
              </c:strCache>
            </c:strRef>
          </c:cat>
          <c:val>
            <c:numRef>
              <c:f>'22-SumAdjRW (รพ)'!$D$15:$O$15</c:f>
              <c:numCache>
                <c:formatCode>#,##0.0000</c:formatCode>
                <c:ptCount val="12"/>
                <c:pt idx="0" formatCode="#,##0.00">
                  <c:v>2376.9556000000061</c:v>
                </c:pt>
                <c:pt idx="1">
                  <c:v>1639.4023000000054</c:v>
                </c:pt>
                <c:pt idx="2" formatCode="#,##0.00">
                  <c:v>1401.6818000000028</c:v>
                </c:pt>
                <c:pt idx="3" formatCode="#,##0.00">
                  <c:v>1565.5696000000023</c:v>
                </c:pt>
                <c:pt idx="4" formatCode="#,##0.00">
                  <c:v>1276.4234999999969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'22-SumAdjRW (รพ)'!$C$16</c:f>
              <c:strCache>
                <c:ptCount val="1"/>
                <c:pt idx="0">
                  <c:v>พิบูลมังสาหาร 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'22-SumAdjRW (รพ)'!$D$3:$O$3</c:f>
              <c:strCache>
                <c:ptCount val="12"/>
                <c:pt idx="0">
                  <c:v>ตค 61</c:v>
                </c:pt>
                <c:pt idx="1">
                  <c:v>พย 61</c:v>
                </c:pt>
                <c:pt idx="2">
                  <c:v>ธค 61</c:v>
                </c:pt>
                <c:pt idx="3">
                  <c:v>มค 62</c:v>
                </c:pt>
                <c:pt idx="4">
                  <c:v>กพ 62</c:v>
                </c:pt>
                <c:pt idx="5">
                  <c:v>มีค 61</c:v>
                </c:pt>
                <c:pt idx="6">
                  <c:v>เมย 61</c:v>
                </c:pt>
                <c:pt idx="7">
                  <c:v>พค 61</c:v>
                </c:pt>
                <c:pt idx="8">
                  <c:v>มิย 61</c:v>
                </c:pt>
                <c:pt idx="9">
                  <c:v>กค 61</c:v>
                </c:pt>
                <c:pt idx="10">
                  <c:v>สค 61</c:v>
                </c:pt>
                <c:pt idx="11">
                  <c:v>กย 61</c:v>
                </c:pt>
              </c:strCache>
            </c:strRef>
          </c:cat>
          <c:val>
            <c:numRef>
              <c:f>'22-SumAdjRW (รพ)'!$D$16:$O$16</c:f>
              <c:numCache>
                <c:formatCode>#,##0.0000</c:formatCode>
                <c:ptCount val="12"/>
                <c:pt idx="0" formatCode="#,##0.00">
                  <c:v>719.52700000000027</c:v>
                </c:pt>
                <c:pt idx="1">
                  <c:v>540.31710000000135</c:v>
                </c:pt>
                <c:pt idx="2" formatCode="#,##0.00">
                  <c:v>569.23340000000087</c:v>
                </c:pt>
                <c:pt idx="3" formatCode="#,##0.00">
                  <c:v>648.99020000000019</c:v>
                </c:pt>
                <c:pt idx="4" formatCode="#,##0.00">
                  <c:v>533.44900000000052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'22-SumAdjRW (รพ)'!$C$17</c:f>
              <c:strCache>
                <c:ptCount val="1"/>
                <c:pt idx="0">
                  <c:v>ตาลสุม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'22-SumAdjRW (รพ)'!$D$3:$O$3</c:f>
              <c:strCache>
                <c:ptCount val="12"/>
                <c:pt idx="0">
                  <c:v>ตค 61</c:v>
                </c:pt>
                <c:pt idx="1">
                  <c:v>พย 61</c:v>
                </c:pt>
                <c:pt idx="2">
                  <c:v>ธค 61</c:v>
                </c:pt>
                <c:pt idx="3">
                  <c:v>มค 62</c:v>
                </c:pt>
                <c:pt idx="4">
                  <c:v>กพ 62</c:v>
                </c:pt>
                <c:pt idx="5">
                  <c:v>มีค 61</c:v>
                </c:pt>
                <c:pt idx="6">
                  <c:v>เมย 61</c:v>
                </c:pt>
                <c:pt idx="7">
                  <c:v>พค 61</c:v>
                </c:pt>
                <c:pt idx="8">
                  <c:v>มิย 61</c:v>
                </c:pt>
                <c:pt idx="9">
                  <c:v>กค 61</c:v>
                </c:pt>
                <c:pt idx="10">
                  <c:v>สค 61</c:v>
                </c:pt>
                <c:pt idx="11">
                  <c:v>กย 61</c:v>
                </c:pt>
              </c:strCache>
            </c:strRef>
          </c:cat>
          <c:val>
            <c:numRef>
              <c:f>'22-SumAdjRW (รพ)'!$D$17:$O$17</c:f>
              <c:numCache>
                <c:formatCode>#,##0.0000</c:formatCode>
                <c:ptCount val="12"/>
                <c:pt idx="0" formatCode="#,##0.00">
                  <c:v>69.882999999999996</c:v>
                </c:pt>
                <c:pt idx="1">
                  <c:v>54.789500000000018</c:v>
                </c:pt>
                <c:pt idx="2" formatCode="#,##0.00">
                  <c:v>47.957599999999992</c:v>
                </c:pt>
                <c:pt idx="3" formatCode="#,##0.00">
                  <c:v>84.581299999999956</c:v>
                </c:pt>
                <c:pt idx="4" formatCode="#,##0.00">
                  <c:v>68.037299999999973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'22-SumAdjRW (รพ)'!$C$18</c:f>
              <c:strCache>
                <c:ptCount val="1"/>
                <c:pt idx="0">
                  <c:v>โพธิ์ไทร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'22-SumAdjRW (รพ)'!$D$3:$O$3</c:f>
              <c:strCache>
                <c:ptCount val="12"/>
                <c:pt idx="0">
                  <c:v>ตค 61</c:v>
                </c:pt>
                <c:pt idx="1">
                  <c:v>พย 61</c:v>
                </c:pt>
                <c:pt idx="2">
                  <c:v>ธค 61</c:v>
                </c:pt>
                <c:pt idx="3">
                  <c:v>มค 62</c:v>
                </c:pt>
                <c:pt idx="4">
                  <c:v>กพ 62</c:v>
                </c:pt>
                <c:pt idx="5">
                  <c:v>มีค 61</c:v>
                </c:pt>
                <c:pt idx="6">
                  <c:v>เมย 61</c:v>
                </c:pt>
                <c:pt idx="7">
                  <c:v>พค 61</c:v>
                </c:pt>
                <c:pt idx="8">
                  <c:v>มิย 61</c:v>
                </c:pt>
                <c:pt idx="9">
                  <c:v>กค 61</c:v>
                </c:pt>
                <c:pt idx="10">
                  <c:v>สค 61</c:v>
                </c:pt>
                <c:pt idx="11">
                  <c:v>กย 61</c:v>
                </c:pt>
              </c:strCache>
            </c:strRef>
          </c:cat>
          <c:val>
            <c:numRef>
              <c:f>'22-SumAdjRW (รพ)'!$D$18:$O$18</c:f>
              <c:numCache>
                <c:formatCode>#,##0.0000</c:formatCode>
                <c:ptCount val="12"/>
                <c:pt idx="0" formatCode="#,##0.00">
                  <c:v>214.73980000000006</c:v>
                </c:pt>
                <c:pt idx="1">
                  <c:v>183.29700000000014</c:v>
                </c:pt>
                <c:pt idx="2" formatCode="#,##0.00">
                  <c:v>146.44439999999992</c:v>
                </c:pt>
                <c:pt idx="3" formatCode="#,##0.00">
                  <c:v>200.37769999999989</c:v>
                </c:pt>
                <c:pt idx="4" formatCode="#,##0.00">
                  <c:v>185.42720000000011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'22-SumAdjRW (รพ)'!$C$19</c:f>
              <c:strCache>
                <c:ptCount val="1"/>
                <c:pt idx="0">
                  <c:v>สำโรง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'22-SumAdjRW (รพ)'!$D$3:$O$3</c:f>
              <c:strCache>
                <c:ptCount val="12"/>
                <c:pt idx="0">
                  <c:v>ตค 61</c:v>
                </c:pt>
                <c:pt idx="1">
                  <c:v>พย 61</c:v>
                </c:pt>
                <c:pt idx="2">
                  <c:v>ธค 61</c:v>
                </c:pt>
                <c:pt idx="3">
                  <c:v>มค 62</c:v>
                </c:pt>
                <c:pt idx="4">
                  <c:v>กพ 62</c:v>
                </c:pt>
                <c:pt idx="5">
                  <c:v>มีค 61</c:v>
                </c:pt>
                <c:pt idx="6">
                  <c:v>เมย 61</c:v>
                </c:pt>
                <c:pt idx="7">
                  <c:v>พค 61</c:v>
                </c:pt>
                <c:pt idx="8">
                  <c:v>มิย 61</c:v>
                </c:pt>
                <c:pt idx="9">
                  <c:v>กค 61</c:v>
                </c:pt>
                <c:pt idx="10">
                  <c:v>สค 61</c:v>
                </c:pt>
                <c:pt idx="11">
                  <c:v>กย 61</c:v>
                </c:pt>
              </c:strCache>
            </c:strRef>
          </c:cat>
          <c:val>
            <c:numRef>
              <c:f>'22-SumAdjRW (รพ)'!$D$19:$O$19</c:f>
              <c:numCache>
                <c:formatCode>#,##0.0000</c:formatCode>
                <c:ptCount val="12"/>
                <c:pt idx="0" formatCode="#,##0.00">
                  <c:v>195.19580000000002</c:v>
                </c:pt>
                <c:pt idx="1">
                  <c:v>146.11229999999992</c:v>
                </c:pt>
                <c:pt idx="2" formatCode="#,##0.00">
                  <c:v>141.74119999999996</c:v>
                </c:pt>
                <c:pt idx="3" formatCode="#,##0.00">
                  <c:v>143.65519999999998</c:v>
                </c:pt>
                <c:pt idx="4" formatCode="#,##0.00">
                  <c:v>174.64569999999995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'22-SumAdjRW (รพ)'!$C$20</c:f>
              <c:strCache>
                <c:ptCount val="1"/>
                <c:pt idx="0">
                  <c:v>ดอนมดแดง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'22-SumAdjRW (รพ)'!$D$3:$O$3</c:f>
              <c:strCache>
                <c:ptCount val="12"/>
                <c:pt idx="0">
                  <c:v>ตค 61</c:v>
                </c:pt>
                <c:pt idx="1">
                  <c:v>พย 61</c:v>
                </c:pt>
                <c:pt idx="2">
                  <c:v>ธค 61</c:v>
                </c:pt>
                <c:pt idx="3">
                  <c:v>มค 62</c:v>
                </c:pt>
                <c:pt idx="4">
                  <c:v>กพ 62</c:v>
                </c:pt>
                <c:pt idx="5">
                  <c:v>มีค 61</c:v>
                </c:pt>
                <c:pt idx="6">
                  <c:v>เมย 61</c:v>
                </c:pt>
                <c:pt idx="7">
                  <c:v>พค 61</c:v>
                </c:pt>
                <c:pt idx="8">
                  <c:v>มิย 61</c:v>
                </c:pt>
                <c:pt idx="9">
                  <c:v>กค 61</c:v>
                </c:pt>
                <c:pt idx="10">
                  <c:v>สค 61</c:v>
                </c:pt>
                <c:pt idx="11">
                  <c:v>กย 61</c:v>
                </c:pt>
              </c:strCache>
            </c:strRef>
          </c:cat>
          <c:val>
            <c:numRef>
              <c:f>'22-SumAdjRW (รพ)'!$D$20:$O$20</c:f>
              <c:numCache>
                <c:formatCode>#,##0.0000</c:formatCode>
                <c:ptCount val="12"/>
                <c:pt idx="0" formatCode="#,##0.00">
                  <c:v>151.51140000000001</c:v>
                </c:pt>
                <c:pt idx="1">
                  <c:v>109.25329999999998</c:v>
                </c:pt>
                <c:pt idx="2" formatCode="#,##0.00">
                  <c:v>116.86519999999992</c:v>
                </c:pt>
                <c:pt idx="3" formatCode="#,##0.00">
                  <c:v>104.47939999999997</c:v>
                </c:pt>
                <c:pt idx="4" formatCode="#,##0.00">
                  <c:v>100.66729999999997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'22-SumAdjRW (รพ)'!$C$21</c:f>
              <c:strCache>
                <c:ptCount val="1"/>
                <c:pt idx="0">
                  <c:v>สิรินธร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'22-SumAdjRW (รพ)'!$D$3:$O$3</c:f>
              <c:strCache>
                <c:ptCount val="12"/>
                <c:pt idx="0">
                  <c:v>ตค 61</c:v>
                </c:pt>
                <c:pt idx="1">
                  <c:v>พย 61</c:v>
                </c:pt>
                <c:pt idx="2">
                  <c:v>ธค 61</c:v>
                </c:pt>
                <c:pt idx="3">
                  <c:v>มค 62</c:v>
                </c:pt>
                <c:pt idx="4">
                  <c:v>กพ 62</c:v>
                </c:pt>
                <c:pt idx="5">
                  <c:v>มีค 61</c:v>
                </c:pt>
                <c:pt idx="6">
                  <c:v>เมย 61</c:v>
                </c:pt>
                <c:pt idx="7">
                  <c:v>พค 61</c:v>
                </c:pt>
                <c:pt idx="8">
                  <c:v>มิย 61</c:v>
                </c:pt>
                <c:pt idx="9">
                  <c:v>กค 61</c:v>
                </c:pt>
                <c:pt idx="10">
                  <c:v>สค 61</c:v>
                </c:pt>
                <c:pt idx="11">
                  <c:v>กย 61</c:v>
                </c:pt>
              </c:strCache>
            </c:strRef>
          </c:cat>
          <c:val>
            <c:numRef>
              <c:f>'22-SumAdjRW (รพ)'!$D$21:$O$21</c:f>
              <c:numCache>
                <c:formatCode>#,##0.0000</c:formatCode>
                <c:ptCount val="12"/>
                <c:pt idx="0" formatCode="#,##0.00">
                  <c:v>188.43879999999996</c:v>
                </c:pt>
                <c:pt idx="1">
                  <c:v>196.77449999999985</c:v>
                </c:pt>
                <c:pt idx="2" formatCode="#,##0.00">
                  <c:v>203.15020000000007</c:v>
                </c:pt>
                <c:pt idx="3" formatCode="#,##0.00">
                  <c:v>204.72160000000008</c:v>
                </c:pt>
                <c:pt idx="4" formatCode="#,##0.00">
                  <c:v>143.76300000000003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'22-SumAdjRW (รพ)'!$C$22</c:f>
              <c:strCache>
                <c:ptCount val="1"/>
                <c:pt idx="0">
                  <c:v>ทุ่งศรีอุดม</c:v>
                </c:pt>
              </c:strCache>
            </c:strRef>
          </c:tx>
          <c:cat>
            <c:strRef>
              <c:f>'22-SumAdjRW (รพ)'!$D$3:$O$3</c:f>
              <c:strCache>
                <c:ptCount val="12"/>
                <c:pt idx="0">
                  <c:v>ตค 61</c:v>
                </c:pt>
                <c:pt idx="1">
                  <c:v>พย 61</c:v>
                </c:pt>
                <c:pt idx="2">
                  <c:v>ธค 61</c:v>
                </c:pt>
                <c:pt idx="3">
                  <c:v>มค 62</c:v>
                </c:pt>
                <c:pt idx="4">
                  <c:v>กพ 62</c:v>
                </c:pt>
                <c:pt idx="5">
                  <c:v>มีค 61</c:v>
                </c:pt>
                <c:pt idx="6">
                  <c:v>เมย 61</c:v>
                </c:pt>
                <c:pt idx="7">
                  <c:v>พค 61</c:v>
                </c:pt>
                <c:pt idx="8">
                  <c:v>มิย 61</c:v>
                </c:pt>
                <c:pt idx="9">
                  <c:v>กค 61</c:v>
                </c:pt>
                <c:pt idx="10">
                  <c:v>สค 61</c:v>
                </c:pt>
                <c:pt idx="11">
                  <c:v>กย 61</c:v>
                </c:pt>
              </c:strCache>
            </c:strRef>
          </c:cat>
          <c:val>
            <c:numRef>
              <c:f>'22-SumAdjRW (รพ)'!$D$22:$O$22</c:f>
              <c:numCache>
                <c:formatCode>#,##0.0000</c:formatCode>
                <c:ptCount val="12"/>
                <c:pt idx="0" formatCode="#,##0.00">
                  <c:v>67.544800000000038</c:v>
                </c:pt>
                <c:pt idx="1">
                  <c:v>52.144400000000005</c:v>
                </c:pt>
                <c:pt idx="2" formatCode="#,##0.00">
                  <c:v>64.17910000000002</c:v>
                </c:pt>
                <c:pt idx="3" formatCode="#,##0.00">
                  <c:v>79.69619999999999</c:v>
                </c:pt>
                <c:pt idx="4" formatCode="#,##0.00">
                  <c:v>71.812299999999951</c:v>
                </c:pt>
              </c:numCache>
            </c:numRef>
          </c:val>
          <c:smooth val="0"/>
        </c:ser>
        <c:ser>
          <c:idx val="19"/>
          <c:order val="19"/>
          <c:tx>
            <c:strRef>
              <c:f>'22-SumAdjRW (รพ)'!$C$23</c:f>
              <c:strCache>
                <c:ptCount val="1"/>
                <c:pt idx="0">
                  <c:v>สมเด็จพระยุพราชเดชอุดม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'22-SumAdjRW (รพ)'!$D$3:$O$3</c:f>
              <c:strCache>
                <c:ptCount val="12"/>
                <c:pt idx="0">
                  <c:v>ตค 61</c:v>
                </c:pt>
                <c:pt idx="1">
                  <c:v>พย 61</c:v>
                </c:pt>
                <c:pt idx="2">
                  <c:v>ธค 61</c:v>
                </c:pt>
                <c:pt idx="3">
                  <c:v>มค 62</c:v>
                </c:pt>
                <c:pt idx="4">
                  <c:v>กพ 62</c:v>
                </c:pt>
                <c:pt idx="5">
                  <c:v>มีค 61</c:v>
                </c:pt>
                <c:pt idx="6">
                  <c:v>เมย 61</c:v>
                </c:pt>
                <c:pt idx="7">
                  <c:v>พค 61</c:v>
                </c:pt>
                <c:pt idx="8">
                  <c:v>มิย 61</c:v>
                </c:pt>
                <c:pt idx="9">
                  <c:v>กค 61</c:v>
                </c:pt>
                <c:pt idx="10">
                  <c:v>สค 61</c:v>
                </c:pt>
                <c:pt idx="11">
                  <c:v>กย 61</c:v>
                </c:pt>
              </c:strCache>
            </c:strRef>
          </c:cat>
          <c:val>
            <c:numRef>
              <c:f>'22-SumAdjRW (รพ)'!$D$23:$O$23</c:f>
              <c:numCache>
                <c:formatCode>#,##0.0000</c:formatCode>
                <c:ptCount val="12"/>
                <c:pt idx="0" formatCode="#,##0.00">
                  <c:v>2736.9197999999928</c:v>
                </c:pt>
                <c:pt idx="1">
                  <c:v>2031.9231000000127</c:v>
                </c:pt>
                <c:pt idx="2" formatCode="#,##0.00">
                  <c:v>2183.4391000000137</c:v>
                </c:pt>
                <c:pt idx="3" formatCode="#,##0.00">
                  <c:v>2244.7289000000078</c:v>
                </c:pt>
                <c:pt idx="4" formatCode="#,##0.00">
                  <c:v>1817.9433000000054</c:v>
                </c:pt>
              </c:numCache>
            </c:numRef>
          </c:val>
          <c:smooth val="0"/>
        </c:ser>
        <c:ser>
          <c:idx val="20"/>
          <c:order val="20"/>
          <c:tx>
            <c:strRef>
              <c:f>'22-SumAdjRW (รพ)'!$C$24</c:f>
              <c:strCache>
                <c:ptCount val="1"/>
                <c:pt idx="0">
                  <c:v>50 พรรษามหาวชิราลงกรณ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'22-SumAdjRW (รพ)'!$D$3:$O$3</c:f>
              <c:strCache>
                <c:ptCount val="12"/>
                <c:pt idx="0">
                  <c:v>ตค 61</c:v>
                </c:pt>
                <c:pt idx="1">
                  <c:v>พย 61</c:v>
                </c:pt>
                <c:pt idx="2">
                  <c:v>ธค 61</c:v>
                </c:pt>
                <c:pt idx="3">
                  <c:v>มค 62</c:v>
                </c:pt>
                <c:pt idx="4">
                  <c:v>กพ 62</c:v>
                </c:pt>
                <c:pt idx="5">
                  <c:v>มีค 61</c:v>
                </c:pt>
                <c:pt idx="6">
                  <c:v>เมย 61</c:v>
                </c:pt>
                <c:pt idx="7">
                  <c:v>พค 61</c:v>
                </c:pt>
                <c:pt idx="8">
                  <c:v>มิย 61</c:v>
                </c:pt>
                <c:pt idx="9">
                  <c:v>กค 61</c:v>
                </c:pt>
                <c:pt idx="10">
                  <c:v>สค 61</c:v>
                </c:pt>
                <c:pt idx="11">
                  <c:v>กย 61</c:v>
                </c:pt>
              </c:strCache>
            </c:strRef>
          </c:cat>
          <c:val>
            <c:numRef>
              <c:f>'22-SumAdjRW (รพ)'!$D$24:$O$24</c:f>
              <c:numCache>
                <c:formatCode>#,##0.0000</c:formatCode>
                <c:ptCount val="12"/>
                <c:pt idx="0" formatCode="#,##0.00">
                  <c:v>1484.560200000001</c:v>
                </c:pt>
                <c:pt idx="1">
                  <c:v>1204.4521999999995</c:v>
                </c:pt>
                <c:pt idx="2" formatCode="#,##0.00">
                  <c:v>1306.9814000000001</c:v>
                </c:pt>
                <c:pt idx="3" formatCode="#,##0.00">
                  <c:v>1449.5989000000029</c:v>
                </c:pt>
                <c:pt idx="4" formatCode="#,##0.00">
                  <c:v>1173.5415</c:v>
                </c:pt>
              </c:numCache>
            </c:numRef>
          </c:val>
          <c:smooth val="0"/>
        </c:ser>
        <c:ser>
          <c:idx val="21"/>
          <c:order val="21"/>
          <c:tx>
            <c:strRef>
              <c:f>'22-SumAdjRW (รพ)'!$C$25</c:f>
              <c:strCache>
                <c:ptCount val="1"/>
                <c:pt idx="0">
                  <c:v>นาตาล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'22-SumAdjRW (รพ)'!$D$3:$O$3</c:f>
              <c:strCache>
                <c:ptCount val="12"/>
                <c:pt idx="0">
                  <c:v>ตค 61</c:v>
                </c:pt>
                <c:pt idx="1">
                  <c:v>พย 61</c:v>
                </c:pt>
                <c:pt idx="2">
                  <c:v>ธค 61</c:v>
                </c:pt>
                <c:pt idx="3">
                  <c:v>มค 62</c:v>
                </c:pt>
                <c:pt idx="4">
                  <c:v>กพ 62</c:v>
                </c:pt>
                <c:pt idx="5">
                  <c:v>มีค 61</c:v>
                </c:pt>
                <c:pt idx="6">
                  <c:v>เมย 61</c:v>
                </c:pt>
                <c:pt idx="7">
                  <c:v>พค 61</c:v>
                </c:pt>
                <c:pt idx="8">
                  <c:v>มิย 61</c:v>
                </c:pt>
                <c:pt idx="9">
                  <c:v>กค 61</c:v>
                </c:pt>
                <c:pt idx="10">
                  <c:v>สค 61</c:v>
                </c:pt>
                <c:pt idx="11">
                  <c:v>กย 61</c:v>
                </c:pt>
              </c:strCache>
            </c:strRef>
          </c:cat>
          <c:val>
            <c:numRef>
              <c:f>'22-SumAdjRW (รพ)'!$D$25:$O$25</c:f>
              <c:numCache>
                <c:formatCode>#,##0.0000</c:formatCode>
                <c:ptCount val="12"/>
                <c:pt idx="0" formatCode="#,##0.00">
                  <c:v>133.86840000000004</c:v>
                </c:pt>
                <c:pt idx="1">
                  <c:v>80.4071</c:v>
                </c:pt>
                <c:pt idx="2" formatCode="#,##0.00">
                  <c:v>79.881799999999942</c:v>
                </c:pt>
                <c:pt idx="3" formatCode="#,##0.00">
                  <c:v>96.287799999999947</c:v>
                </c:pt>
                <c:pt idx="4" formatCode="#,##0.00">
                  <c:v>95.931899999999985</c:v>
                </c:pt>
              </c:numCache>
            </c:numRef>
          </c:val>
          <c:smooth val="0"/>
        </c:ser>
        <c:ser>
          <c:idx val="22"/>
          <c:order val="22"/>
          <c:tx>
            <c:strRef>
              <c:f>'22-SumAdjRW (รพ)'!$C$26</c:f>
              <c:strCache>
                <c:ptCount val="1"/>
                <c:pt idx="0">
                  <c:v>นาเยีย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'22-SumAdjRW (รพ)'!$D$3:$O$3</c:f>
              <c:strCache>
                <c:ptCount val="12"/>
                <c:pt idx="0">
                  <c:v>ตค 61</c:v>
                </c:pt>
                <c:pt idx="1">
                  <c:v>พย 61</c:v>
                </c:pt>
                <c:pt idx="2">
                  <c:v>ธค 61</c:v>
                </c:pt>
                <c:pt idx="3">
                  <c:v>มค 62</c:v>
                </c:pt>
                <c:pt idx="4">
                  <c:v>กพ 62</c:v>
                </c:pt>
                <c:pt idx="5">
                  <c:v>มีค 61</c:v>
                </c:pt>
                <c:pt idx="6">
                  <c:v>เมย 61</c:v>
                </c:pt>
                <c:pt idx="7">
                  <c:v>พค 61</c:v>
                </c:pt>
                <c:pt idx="8">
                  <c:v>มิย 61</c:v>
                </c:pt>
                <c:pt idx="9">
                  <c:v>กค 61</c:v>
                </c:pt>
                <c:pt idx="10">
                  <c:v>สค 61</c:v>
                </c:pt>
                <c:pt idx="11">
                  <c:v>กย 61</c:v>
                </c:pt>
              </c:strCache>
            </c:strRef>
          </c:cat>
          <c:val>
            <c:numRef>
              <c:f>'22-SumAdjRW (รพ)'!$D$26:$O$26</c:f>
              <c:numCache>
                <c:formatCode>#,##0.0000</c:formatCode>
                <c:ptCount val="12"/>
                <c:pt idx="0" formatCode="#,##0.00">
                  <c:v>100.69910000000003</c:v>
                </c:pt>
                <c:pt idx="1">
                  <c:v>76.236200000000011</c:v>
                </c:pt>
                <c:pt idx="2" formatCode="#,##0.00">
                  <c:v>66.936099999999954</c:v>
                </c:pt>
                <c:pt idx="3" formatCode="#,##0.00">
                  <c:v>80.938899999999961</c:v>
                </c:pt>
                <c:pt idx="4" formatCode="#,##0.00">
                  <c:v>95.378799999999984</c:v>
                </c:pt>
              </c:numCache>
            </c:numRef>
          </c:val>
          <c:smooth val="0"/>
        </c:ser>
        <c:ser>
          <c:idx val="23"/>
          <c:order val="23"/>
          <c:tx>
            <c:strRef>
              <c:f>'22-SumAdjRW (รพ)'!$C$27</c:f>
              <c:strCache>
                <c:ptCount val="1"/>
                <c:pt idx="0">
                  <c:v>สว่างวีระวงศ์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'22-SumAdjRW (รพ)'!$D$3:$O$3</c:f>
              <c:strCache>
                <c:ptCount val="12"/>
                <c:pt idx="0">
                  <c:v>ตค 61</c:v>
                </c:pt>
                <c:pt idx="1">
                  <c:v>พย 61</c:v>
                </c:pt>
                <c:pt idx="2">
                  <c:v>ธค 61</c:v>
                </c:pt>
                <c:pt idx="3">
                  <c:v>มค 62</c:v>
                </c:pt>
                <c:pt idx="4">
                  <c:v>กพ 62</c:v>
                </c:pt>
                <c:pt idx="5">
                  <c:v>มีค 61</c:v>
                </c:pt>
                <c:pt idx="6">
                  <c:v>เมย 61</c:v>
                </c:pt>
                <c:pt idx="7">
                  <c:v>พค 61</c:v>
                </c:pt>
                <c:pt idx="8">
                  <c:v>มิย 61</c:v>
                </c:pt>
                <c:pt idx="9">
                  <c:v>กค 61</c:v>
                </c:pt>
                <c:pt idx="10">
                  <c:v>สค 61</c:v>
                </c:pt>
                <c:pt idx="11">
                  <c:v>กย 61</c:v>
                </c:pt>
              </c:strCache>
            </c:strRef>
          </c:cat>
          <c:val>
            <c:numRef>
              <c:f>'22-SumAdjRW (รพ)'!$D$27:$O$27</c:f>
              <c:numCache>
                <c:formatCode>#,##0.0000</c:formatCode>
                <c:ptCount val="12"/>
                <c:pt idx="0" formatCode="#,##0.00">
                  <c:v>80.783999999999992</c:v>
                </c:pt>
                <c:pt idx="1">
                  <c:v>66.533500000000004</c:v>
                </c:pt>
                <c:pt idx="2" formatCode="#,##0.00">
                  <c:v>97.875599999999991</c:v>
                </c:pt>
                <c:pt idx="3" formatCode="#,##0.00">
                  <c:v>59.052099999999967</c:v>
                </c:pt>
                <c:pt idx="4" formatCode="#,##0.00">
                  <c:v>100.41329999999999</c:v>
                </c:pt>
              </c:numCache>
            </c:numRef>
          </c:val>
          <c:smooth val="0"/>
        </c:ser>
        <c:ser>
          <c:idx val="24"/>
          <c:order val="24"/>
          <c:tx>
            <c:strRef>
              <c:f>'22-SumAdjRW (รพ)'!$C$28</c:f>
              <c:strCache>
                <c:ptCount val="1"/>
                <c:pt idx="0">
                  <c:v>น้ำขุ่น</c:v>
                </c:pt>
              </c:strCache>
            </c:strRef>
          </c:tx>
          <c:cat>
            <c:strRef>
              <c:f>'22-SumAdjRW (รพ)'!$D$3:$O$3</c:f>
              <c:strCache>
                <c:ptCount val="12"/>
                <c:pt idx="0">
                  <c:v>ตค 61</c:v>
                </c:pt>
                <c:pt idx="1">
                  <c:v>พย 61</c:v>
                </c:pt>
                <c:pt idx="2">
                  <c:v>ธค 61</c:v>
                </c:pt>
                <c:pt idx="3">
                  <c:v>มค 62</c:v>
                </c:pt>
                <c:pt idx="4">
                  <c:v>กพ 62</c:v>
                </c:pt>
                <c:pt idx="5">
                  <c:v>มีค 61</c:v>
                </c:pt>
                <c:pt idx="6">
                  <c:v>เมย 61</c:v>
                </c:pt>
                <c:pt idx="7">
                  <c:v>พค 61</c:v>
                </c:pt>
                <c:pt idx="8">
                  <c:v>มิย 61</c:v>
                </c:pt>
                <c:pt idx="9">
                  <c:v>กค 61</c:v>
                </c:pt>
                <c:pt idx="10">
                  <c:v>สค 61</c:v>
                </c:pt>
                <c:pt idx="11">
                  <c:v>กย 61</c:v>
                </c:pt>
              </c:strCache>
            </c:strRef>
          </c:cat>
          <c:val>
            <c:numRef>
              <c:f>'22-SumAdjRW (รพ)'!$D$28:$O$28</c:f>
              <c:numCache>
                <c:formatCode>#,##0.0000</c:formatCode>
                <c:ptCount val="12"/>
                <c:pt idx="0" formatCode="#,##0.00">
                  <c:v>101.10409999999997</c:v>
                </c:pt>
                <c:pt idx="1">
                  <c:v>80.891199999999998</c:v>
                </c:pt>
                <c:pt idx="2" formatCode="#,##0.00">
                  <c:v>67.503499999999988</c:v>
                </c:pt>
                <c:pt idx="3" formatCode="#,##0.00">
                  <c:v>156.48449999999968</c:v>
                </c:pt>
                <c:pt idx="4" formatCode="#,##0.00">
                  <c:v>119.02019999999973</c:v>
                </c:pt>
              </c:numCache>
            </c:numRef>
          </c:val>
          <c:smooth val="0"/>
        </c:ser>
        <c:ser>
          <c:idx val="25"/>
          <c:order val="25"/>
          <c:tx>
            <c:strRef>
              <c:f>'22-SumAdjRW (รพ)'!$C$29</c:f>
              <c:strCache>
                <c:ptCount val="1"/>
                <c:pt idx="0">
                  <c:v>เหล่าเสือโก้ก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'22-SumAdjRW (รพ)'!$D$3:$O$3</c:f>
              <c:strCache>
                <c:ptCount val="12"/>
                <c:pt idx="0">
                  <c:v>ตค 61</c:v>
                </c:pt>
                <c:pt idx="1">
                  <c:v>พย 61</c:v>
                </c:pt>
                <c:pt idx="2">
                  <c:v>ธค 61</c:v>
                </c:pt>
                <c:pt idx="3">
                  <c:v>มค 62</c:v>
                </c:pt>
                <c:pt idx="4">
                  <c:v>กพ 62</c:v>
                </c:pt>
                <c:pt idx="5">
                  <c:v>มีค 61</c:v>
                </c:pt>
                <c:pt idx="6">
                  <c:v>เมย 61</c:v>
                </c:pt>
                <c:pt idx="7">
                  <c:v>พค 61</c:v>
                </c:pt>
                <c:pt idx="8">
                  <c:v>มิย 61</c:v>
                </c:pt>
                <c:pt idx="9">
                  <c:v>กค 61</c:v>
                </c:pt>
                <c:pt idx="10">
                  <c:v>สค 61</c:v>
                </c:pt>
                <c:pt idx="11">
                  <c:v>กย 61</c:v>
                </c:pt>
              </c:strCache>
            </c:strRef>
          </c:cat>
          <c:val>
            <c:numRef>
              <c:f>'22-SumAdjRW (รพ)'!$D$29:$O$29</c:f>
              <c:numCache>
                <c:formatCode>#,##0.0000</c:formatCode>
                <c:ptCount val="12"/>
                <c:pt idx="0" formatCode="#,##0.00">
                  <c:v>69.922200000000018</c:v>
                </c:pt>
                <c:pt idx="1">
                  <c:v>74.693600000000032</c:v>
                </c:pt>
                <c:pt idx="2" formatCode="#,##0.00">
                  <c:v>81.312299999999951</c:v>
                </c:pt>
                <c:pt idx="3" formatCode="#,##0.00">
                  <c:v>84.012399999999971</c:v>
                </c:pt>
                <c:pt idx="4" formatCode="#,##0.00">
                  <c:v>71.844300000000004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76736"/>
        <c:axId val="66299008"/>
      </c:lineChart>
      <c:catAx>
        <c:axId val="66276736"/>
        <c:scaling>
          <c:orientation val="minMax"/>
        </c:scaling>
        <c:delete val="0"/>
        <c:axPos val="b"/>
        <c:majorTickMark val="out"/>
        <c:minorTickMark val="none"/>
        <c:tickLblPos val="nextTo"/>
        <c:crossAx val="66299008"/>
        <c:crosses val="autoZero"/>
        <c:auto val="1"/>
        <c:lblAlgn val="ctr"/>
        <c:lblOffset val="100"/>
        <c:noMultiLvlLbl val="0"/>
      </c:catAx>
      <c:valAx>
        <c:axId val="66299008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662767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'22-SumAdjRW (รพ)'!$D$60</c:f>
              <c:strCache>
                <c:ptCount val="1"/>
                <c:pt idx="0">
                  <c:v>กพ.62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'22-SumAdjRW (รพ)'!$C$61:$C$86</c:f>
              <c:strCache>
                <c:ptCount val="26"/>
                <c:pt idx="0">
                  <c:v>สรรพสิทธิประสงค์</c:v>
                </c:pt>
                <c:pt idx="1">
                  <c:v>สมเด็จพระยุพราชเดชอุดม</c:v>
                </c:pt>
                <c:pt idx="2">
                  <c:v>วารินชำราบ </c:v>
                </c:pt>
                <c:pt idx="3">
                  <c:v>50 พรรษามหาวชิราลงกรณ</c:v>
                </c:pt>
                <c:pt idx="4">
                  <c:v>ตระการพืชผล</c:v>
                </c:pt>
                <c:pt idx="5">
                  <c:v>เขื่องใน</c:v>
                </c:pt>
                <c:pt idx="6">
                  <c:v>พิบูลมังสาหาร </c:v>
                </c:pt>
                <c:pt idx="7">
                  <c:v>บุณฑริก</c:v>
                </c:pt>
                <c:pt idx="8">
                  <c:v>ม่วงสามสิบ</c:v>
                </c:pt>
                <c:pt idx="9">
                  <c:v>ศรีเมืองใหม่</c:v>
                </c:pt>
                <c:pt idx="10">
                  <c:v>เขมราฐ</c:v>
                </c:pt>
                <c:pt idx="11">
                  <c:v>โพธิ์ไทร</c:v>
                </c:pt>
                <c:pt idx="12">
                  <c:v>สำโรง</c:v>
                </c:pt>
                <c:pt idx="13">
                  <c:v>โขงเจียม</c:v>
                </c:pt>
                <c:pt idx="14">
                  <c:v>น้ำยืน</c:v>
                </c:pt>
                <c:pt idx="15">
                  <c:v>สิรินธร</c:v>
                </c:pt>
                <c:pt idx="16">
                  <c:v>นาจะหลวย</c:v>
                </c:pt>
                <c:pt idx="17">
                  <c:v>น้ำขุ่น</c:v>
                </c:pt>
                <c:pt idx="18">
                  <c:v>กุดข้าวปุ้น</c:v>
                </c:pt>
                <c:pt idx="19">
                  <c:v>ดอนมดแดง</c:v>
                </c:pt>
                <c:pt idx="20">
                  <c:v>สว่างวีระวงศ์</c:v>
                </c:pt>
                <c:pt idx="21">
                  <c:v>นาตาล</c:v>
                </c:pt>
                <c:pt idx="22">
                  <c:v>นาเยีย</c:v>
                </c:pt>
                <c:pt idx="23">
                  <c:v>เหล่าเสือโก้ก</c:v>
                </c:pt>
                <c:pt idx="24">
                  <c:v>ทุ่งศรีอุดม</c:v>
                </c:pt>
                <c:pt idx="25">
                  <c:v>ตาลสุม</c:v>
                </c:pt>
              </c:strCache>
            </c:strRef>
          </c:cat>
          <c:val>
            <c:numRef>
              <c:f>'22-SumAdjRW (รพ)'!$D$61:$D$86</c:f>
              <c:numCache>
                <c:formatCode>#,##0.00</c:formatCode>
                <c:ptCount val="26"/>
                <c:pt idx="0">
                  <c:v>11124.138400000016</c:v>
                </c:pt>
                <c:pt idx="1">
                  <c:v>1817.9433000000054</c:v>
                </c:pt>
                <c:pt idx="2">
                  <c:v>1276.4234999999969</c:v>
                </c:pt>
                <c:pt idx="3">
                  <c:v>1173.5415</c:v>
                </c:pt>
                <c:pt idx="4">
                  <c:v>636.48040000000026</c:v>
                </c:pt>
                <c:pt idx="5">
                  <c:v>579.48460000000091</c:v>
                </c:pt>
                <c:pt idx="6">
                  <c:v>533.44900000000052</c:v>
                </c:pt>
                <c:pt idx="7">
                  <c:v>344.26240000000053</c:v>
                </c:pt>
                <c:pt idx="8">
                  <c:v>279.68610000000041</c:v>
                </c:pt>
                <c:pt idx="9">
                  <c:v>234.74460000000008</c:v>
                </c:pt>
                <c:pt idx="10">
                  <c:v>188.76389999999986</c:v>
                </c:pt>
                <c:pt idx="11">
                  <c:v>185.42720000000011</c:v>
                </c:pt>
                <c:pt idx="12">
                  <c:v>174.64569999999995</c:v>
                </c:pt>
                <c:pt idx="13">
                  <c:v>170.99489999999983</c:v>
                </c:pt>
                <c:pt idx="14">
                  <c:v>160.57219999999992</c:v>
                </c:pt>
                <c:pt idx="15">
                  <c:v>143.76300000000003</c:v>
                </c:pt>
                <c:pt idx="16">
                  <c:v>120.83189999999988</c:v>
                </c:pt>
                <c:pt idx="17">
                  <c:v>119.02019999999973</c:v>
                </c:pt>
                <c:pt idx="18">
                  <c:v>112.22719999999998</c:v>
                </c:pt>
                <c:pt idx="19">
                  <c:v>100.66729999999997</c:v>
                </c:pt>
                <c:pt idx="20">
                  <c:v>100.41329999999999</c:v>
                </c:pt>
                <c:pt idx="21">
                  <c:v>95.931899999999985</c:v>
                </c:pt>
                <c:pt idx="22">
                  <c:v>95.378799999999984</c:v>
                </c:pt>
                <c:pt idx="23">
                  <c:v>71.844300000000004</c:v>
                </c:pt>
                <c:pt idx="24">
                  <c:v>71.812299999999951</c:v>
                </c:pt>
                <c:pt idx="25">
                  <c:v>68.037299999999973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315392"/>
        <c:axId val="66316928"/>
      </c:barChart>
      <c:catAx>
        <c:axId val="66315392"/>
        <c:scaling>
          <c:orientation val="minMax"/>
        </c:scaling>
        <c:delete val="0"/>
        <c:axPos val="l"/>
        <c:majorTickMark val="out"/>
        <c:minorTickMark val="none"/>
        <c:tickLblPos val="nextTo"/>
        <c:crossAx val="66316928"/>
        <c:crosses val="autoZero"/>
        <c:auto val="1"/>
        <c:lblAlgn val="ctr"/>
        <c:lblOffset val="100"/>
        <c:noMultiLvlLbl val="0"/>
      </c:catAx>
      <c:valAx>
        <c:axId val="66316928"/>
        <c:scaling>
          <c:orientation val="minMax"/>
        </c:scaling>
        <c:delete val="0"/>
        <c:axPos val="b"/>
        <c:majorGridlines/>
        <c:numFmt formatCode="#,##0.00" sourceLinked="1"/>
        <c:majorTickMark val="out"/>
        <c:minorTickMark val="none"/>
        <c:tickLblPos val="nextTo"/>
        <c:crossAx val="66315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57395393334217E-2"/>
          <c:y val="1.1609330785038639E-2"/>
          <c:w val="0.8553192968267056"/>
          <c:h val="0.93147780570436334"/>
        </c:manualLayout>
      </c:layout>
      <c:lineChart>
        <c:grouping val="standard"/>
        <c:varyColors val="0"/>
        <c:ser>
          <c:idx val="0"/>
          <c:order val="0"/>
          <c:tx>
            <c:strRef>
              <c:f>'32-เงินชดเชย (รพ)'!$C$3</c:f>
              <c:strCache>
                <c:ptCount val="1"/>
                <c:pt idx="0">
                  <c:v>สรรพสิทธิประสงค์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'32-เงินชดเชย (รพ)'!$D$2:$O$2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'32-เงินชดเชย (รพ)'!$D$3:$O$3</c:f>
              <c:numCache>
                <c:formatCode>#,##0.00</c:formatCode>
                <c:ptCount val="12"/>
                <c:pt idx="0" formatCode="_-* #,##0_-;\-* #,##0_-;_-* &quot;-&quot;??_-;_-@_-">
                  <c:v>67395091.040000007</c:v>
                </c:pt>
                <c:pt idx="1">
                  <c:v>82352930.970000014</c:v>
                </c:pt>
                <c:pt idx="2">
                  <c:v>73423256.009999931</c:v>
                </c:pt>
                <c:pt idx="3">
                  <c:v>87368778.370000169</c:v>
                </c:pt>
                <c:pt idx="4">
                  <c:v>76569535.619999796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'32-เงินชดเชย (รพ)'!$C$4</c:f>
              <c:strCache>
                <c:ptCount val="1"/>
                <c:pt idx="0">
                  <c:v>ศรีเมืองใหม่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'32-เงินชดเชย (รพ)'!$D$2:$O$2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'32-เงินชดเชย (รพ)'!$D$4:$O$4</c:f>
              <c:numCache>
                <c:formatCode>#,##0.00</c:formatCode>
                <c:ptCount val="12"/>
                <c:pt idx="0" formatCode="_-* #,##0_-;\-* #,##0_-;_-* &quot;-&quot;??_-;_-@_-">
                  <c:v>2435891.9200000013</c:v>
                </c:pt>
                <c:pt idx="1">
                  <c:v>1629613.6000000008</c:v>
                </c:pt>
                <c:pt idx="2">
                  <c:v>1728190.1199999985</c:v>
                </c:pt>
                <c:pt idx="3">
                  <c:v>2116706.2400000026</c:v>
                </c:pt>
                <c:pt idx="4">
                  <c:v>1875783.19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'32-เงินชดเชย (รพ)'!$C$5</c:f>
              <c:strCache>
                <c:ptCount val="1"/>
                <c:pt idx="0">
                  <c:v>โขงเจียม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'32-เงินชดเชย (รพ)'!$D$2:$O$2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'32-เงินชดเชย (รพ)'!$D$5:$O$5</c:f>
              <c:numCache>
                <c:formatCode>#,##0.00</c:formatCode>
                <c:ptCount val="12"/>
                <c:pt idx="0" formatCode="_-* #,##0_-;\-* #,##0_-;_-* &quot;-&quot;??_-;_-@_-">
                  <c:v>1128445.040000001</c:v>
                </c:pt>
                <c:pt idx="1">
                  <c:v>843412.33</c:v>
                </c:pt>
                <c:pt idx="2">
                  <c:v>1266726.7299999995</c:v>
                </c:pt>
                <c:pt idx="3">
                  <c:v>1803285.6100000015</c:v>
                </c:pt>
                <c:pt idx="4">
                  <c:v>1543313.2299999993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'32-เงินชดเชย (รพ)'!$C$6</c:f>
              <c:strCache>
                <c:ptCount val="1"/>
                <c:pt idx="0">
                  <c:v>เขื่องใน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'32-เงินชดเชย (รพ)'!$D$2:$O$2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'32-เงินชดเชย (รพ)'!$D$6:$O$6</c:f>
              <c:numCache>
                <c:formatCode>#,##0.00</c:formatCode>
                <c:ptCount val="12"/>
                <c:pt idx="0" formatCode="_-* #,##0_-;\-* #,##0_-;_-* &quot;-&quot;??_-;_-@_-">
                  <c:v>4561853.1499999994</c:v>
                </c:pt>
                <c:pt idx="1">
                  <c:v>4159164.3900000094</c:v>
                </c:pt>
                <c:pt idx="2">
                  <c:v>4267489.7899999935</c:v>
                </c:pt>
                <c:pt idx="3">
                  <c:v>4269232.4600000037</c:v>
                </c:pt>
                <c:pt idx="4">
                  <c:v>4433581.0100000082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'32-เงินชดเชย (รพ)'!$C$7</c:f>
              <c:strCache>
                <c:ptCount val="1"/>
                <c:pt idx="0">
                  <c:v>เขมราฐ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'32-เงินชดเชย (รพ)'!$D$2:$O$2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'32-เงินชดเชย (รพ)'!$D$7:$O$7</c:f>
              <c:numCache>
                <c:formatCode>#,##0.00</c:formatCode>
                <c:ptCount val="12"/>
                <c:pt idx="0" formatCode="_-* #,##0_-;\-* #,##0_-;_-* &quot;-&quot;??_-;_-@_-">
                  <c:v>1516218.8400000003</c:v>
                </c:pt>
                <c:pt idx="1">
                  <c:v>1336076.8400000015</c:v>
                </c:pt>
                <c:pt idx="2">
                  <c:v>1286410.3299999998</c:v>
                </c:pt>
                <c:pt idx="3">
                  <c:v>1510387.4300000011</c:v>
                </c:pt>
                <c:pt idx="4">
                  <c:v>1448627.0400000014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'32-เงินชดเชย (รพ)'!$C$8</c:f>
              <c:strCache>
                <c:ptCount val="1"/>
                <c:pt idx="0">
                  <c:v>นาจะหลวย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'32-เงินชดเชย (รพ)'!$D$2:$O$2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'32-เงินชดเชย (รพ)'!$D$8:$O$8</c:f>
              <c:numCache>
                <c:formatCode>#,##0.00</c:formatCode>
                <c:ptCount val="12"/>
                <c:pt idx="0" formatCode="_-* #,##0_-;\-* #,##0_-;_-* &quot;-&quot;??_-;_-@_-">
                  <c:v>1329615.4600000004</c:v>
                </c:pt>
                <c:pt idx="1">
                  <c:v>1005869.46</c:v>
                </c:pt>
                <c:pt idx="2">
                  <c:v>961868.97999999952</c:v>
                </c:pt>
                <c:pt idx="3">
                  <c:v>1329739.1200000006</c:v>
                </c:pt>
                <c:pt idx="4">
                  <c:v>1006904.4900000006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'32-เงินชดเชย (รพ)'!$C$9</c:f>
              <c:strCache>
                <c:ptCount val="1"/>
                <c:pt idx="0">
                  <c:v>น้ำยืน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'32-เงินชดเชย (รพ)'!$D$2:$O$2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'32-เงินชดเชย (รพ)'!$D$9:$O$9</c:f>
              <c:numCache>
                <c:formatCode>#,##0.00</c:formatCode>
                <c:ptCount val="12"/>
                <c:pt idx="0" formatCode="_-* #,##0_-;\-* #,##0_-;_-* &quot;-&quot;??_-;_-@_-">
                  <c:v>1954763.8700000015</c:v>
                </c:pt>
                <c:pt idx="1">
                  <c:v>1571981.1300000011</c:v>
                </c:pt>
                <c:pt idx="2">
                  <c:v>1521874.9899999998</c:v>
                </c:pt>
                <c:pt idx="3">
                  <c:v>1605191.8700000017</c:v>
                </c:pt>
                <c:pt idx="4">
                  <c:v>1284567.7100000002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'32-เงินชดเชย (รพ)'!$C$10</c:f>
              <c:strCache>
                <c:ptCount val="1"/>
                <c:pt idx="0">
                  <c:v>บุณฑริก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'32-เงินชดเชย (รพ)'!$D$2:$O$2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'32-เงินชดเชย (รพ)'!$D$10:$O$10</c:f>
              <c:numCache>
                <c:formatCode>#,##0.00</c:formatCode>
                <c:ptCount val="12"/>
                <c:pt idx="0" formatCode="_-* #,##0_-;\-* #,##0_-;_-* &quot;-&quot;??_-;_-@_-">
                  <c:v>2084417.34</c:v>
                </c:pt>
                <c:pt idx="1">
                  <c:v>2271481.7300000023</c:v>
                </c:pt>
                <c:pt idx="2">
                  <c:v>2213830.11</c:v>
                </c:pt>
                <c:pt idx="3">
                  <c:v>2484181.2600000002</c:v>
                </c:pt>
                <c:pt idx="4">
                  <c:v>2635608.4499999974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'32-เงินชดเชย (รพ)'!$C$11</c:f>
              <c:strCache>
                <c:ptCount val="1"/>
                <c:pt idx="0">
                  <c:v>ตระการพืชผล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'32-เงินชดเชย (รพ)'!$D$2:$O$2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'32-เงินชดเชย (รพ)'!$D$11:$O$11</c:f>
              <c:numCache>
                <c:formatCode>#,##0.00</c:formatCode>
                <c:ptCount val="12"/>
                <c:pt idx="0" formatCode="_-* #,##0_-;\-* #,##0_-;_-* &quot;-&quot;??_-;_-@_-">
                  <c:v>6743964.6699999971</c:v>
                </c:pt>
                <c:pt idx="1">
                  <c:v>4908135.980000006</c:v>
                </c:pt>
                <c:pt idx="2">
                  <c:v>5385750.3099999912</c:v>
                </c:pt>
                <c:pt idx="3">
                  <c:v>5378745.6099999994</c:v>
                </c:pt>
                <c:pt idx="4">
                  <c:v>4873107.8999999873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'32-เงินชดเชย (รพ)'!$C$12</c:f>
              <c:strCache>
                <c:ptCount val="1"/>
                <c:pt idx="0">
                  <c:v>กุดข้าวปุ้น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'32-เงินชดเชย (รพ)'!$D$2:$O$2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'32-เงินชดเชย (รพ)'!$D$12:$O$12</c:f>
              <c:numCache>
                <c:formatCode>#,##0.00</c:formatCode>
                <c:ptCount val="12"/>
                <c:pt idx="0" formatCode="_-* #,##0_-;\-* #,##0_-;_-* &quot;-&quot;??_-;_-@_-">
                  <c:v>1714115.4399999967</c:v>
                </c:pt>
                <c:pt idx="1">
                  <c:v>1425903.5000000005</c:v>
                </c:pt>
                <c:pt idx="2">
                  <c:v>1070311.3499999992</c:v>
                </c:pt>
                <c:pt idx="3">
                  <c:v>1371956.6700000004</c:v>
                </c:pt>
                <c:pt idx="4">
                  <c:v>973663.23999999976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'32-เงินชดเชย (รพ)'!$C$13</c:f>
              <c:strCache>
                <c:ptCount val="1"/>
                <c:pt idx="0">
                  <c:v>ม่วงสามสิบ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'32-เงินชดเชย (รพ)'!$D$2:$O$2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'32-เงินชดเชย (รพ)'!$D$13:$O$13</c:f>
              <c:numCache>
                <c:formatCode>#,##0.00</c:formatCode>
                <c:ptCount val="12"/>
                <c:pt idx="0" formatCode="_-* #,##0_-;\-* #,##0_-;_-* &quot;-&quot;??_-;_-@_-">
                  <c:v>2706950.0600000061</c:v>
                </c:pt>
                <c:pt idx="1">
                  <c:v>2288605.2999999984</c:v>
                </c:pt>
                <c:pt idx="2">
                  <c:v>2527456.6800000016</c:v>
                </c:pt>
                <c:pt idx="3">
                  <c:v>2321557.5499999984</c:v>
                </c:pt>
                <c:pt idx="4">
                  <c:v>2147418.2700000009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'32-เงินชดเชย (รพ)'!$C$14</c:f>
              <c:strCache>
                <c:ptCount val="1"/>
                <c:pt idx="0">
                  <c:v>วารินชำราบ 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'32-เงินชดเชย (รพ)'!$D$2:$O$2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'32-เงินชดเชย (รพ)'!$D$14:$O$14</c:f>
              <c:numCache>
                <c:formatCode>#,##0.00</c:formatCode>
                <c:ptCount val="12"/>
                <c:pt idx="0" formatCode="_-* #,##0_-;\-* #,##0_-;_-* &quot;-&quot;??_-;_-@_-">
                  <c:v>19159318.370000001</c:v>
                </c:pt>
                <c:pt idx="1">
                  <c:v>13288444.180000044</c:v>
                </c:pt>
                <c:pt idx="2">
                  <c:v>11385696.429999977</c:v>
                </c:pt>
                <c:pt idx="3">
                  <c:v>12720895.790000012</c:v>
                </c:pt>
                <c:pt idx="4">
                  <c:v>10384577.660000047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'32-เงินชดเชย (รพ)'!$C$15</c:f>
              <c:strCache>
                <c:ptCount val="1"/>
                <c:pt idx="0">
                  <c:v>พิบูลมังสาหาร 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'32-เงินชดเชย (รพ)'!$D$2:$O$2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'32-เงินชดเชย (รพ)'!$D$15:$O$15</c:f>
              <c:numCache>
                <c:formatCode>#,##0.00</c:formatCode>
                <c:ptCount val="12"/>
                <c:pt idx="0" formatCode="_-* #,##0_-;\-* #,##0_-;_-* &quot;-&quot;??_-;_-@_-">
                  <c:v>5511512.5300000003</c:v>
                </c:pt>
                <c:pt idx="1">
                  <c:v>4150407.8200000059</c:v>
                </c:pt>
                <c:pt idx="2">
                  <c:v>4360827.2700000051</c:v>
                </c:pt>
                <c:pt idx="3">
                  <c:v>5007794.5299999882</c:v>
                </c:pt>
                <c:pt idx="4">
                  <c:v>4101999.7799999993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'32-เงินชดเชย (รพ)'!$C$16</c:f>
              <c:strCache>
                <c:ptCount val="1"/>
                <c:pt idx="0">
                  <c:v>ตาลสุม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'32-เงินชดเชย (รพ)'!$D$2:$O$2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'32-เงินชดเชย (รพ)'!$D$16:$O$16</c:f>
              <c:numCache>
                <c:formatCode>#,##0.00</c:formatCode>
                <c:ptCount val="12"/>
                <c:pt idx="0" formatCode="_-* #,##0_-;\-* #,##0_-;_-* &quot;-&quot;??_-;_-@_-">
                  <c:v>632389.9800000001</c:v>
                </c:pt>
                <c:pt idx="1">
                  <c:v>494873.16000000003</c:v>
                </c:pt>
                <c:pt idx="2">
                  <c:v>431862.95999999996</c:v>
                </c:pt>
                <c:pt idx="3">
                  <c:v>765900.54000000039</c:v>
                </c:pt>
                <c:pt idx="4">
                  <c:v>614030.88000000024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'32-เงินชดเชย (รพ)'!$C$17</c:f>
              <c:strCache>
                <c:ptCount val="1"/>
                <c:pt idx="0">
                  <c:v>โพธิ์ไทร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'32-เงินชดเชย (รพ)'!$D$2:$O$2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'32-เงินชดเชย (รพ)'!$D$17:$O$17</c:f>
              <c:numCache>
                <c:formatCode>#,##0.00</c:formatCode>
                <c:ptCount val="12"/>
                <c:pt idx="0" formatCode="_-* #,##0_-;\-* #,##0_-;_-* &quot;-&quot;??_-;_-@_-">
                  <c:v>1866668.7099999981</c:v>
                </c:pt>
                <c:pt idx="1">
                  <c:v>1594786.8700000027</c:v>
                </c:pt>
                <c:pt idx="2">
                  <c:v>1269395.3100000003</c:v>
                </c:pt>
                <c:pt idx="3">
                  <c:v>1746835.6600000013</c:v>
                </c:pt>
                <c:pt idx="4">
                  <c:v>1608441.3299999998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'32-เงินชดเชย (รพ)'!$C$18</c:f>
              <c:strCache>
                <c:ptCount val="1"/>
                <c:pt idx="0">
                  <c:v>สำโรง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'32-เงินชดเชย (รพ)'!$D$2:$O$2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'32-เงินชดเชย (รพ)'!$D$18:$O$18</c:f>
              <c:numCache>
                <c:formatCode>#,##0.00</c:formatCode>
                <c:ptCount val="12"/>
                <c:pt idx="0" formatCode="_-* #,##0_-;\-* #,##0_-;_-* &quot;-&quot;??_-;_-@_-">
                  <c:v>1626750.6200000008</c:v>
                </c:pt>
                <c:pt idx="1">
                  <c:v>1220531.31</c:v>
                </c:pt>
                <c:pt idx="2">
                  <c:v>1179990.2799999984</c:v>
                </c:pt>
                <c:pt idx="3">
                  <c:v>1200132.9900000002</c:v>
                </c:pt>
                <c:pt idx="4">
                  <c:v>1457037.1499999992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'32-เงินชดเชย (รพ)'!$C$19</c:f>
              <c:strCache>
                <c:ptCount val="1"/>
                <c:pt idx="0">
                  <c:v>ดอนมดแดง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'32-เงินชดเชย (รพ)'!$D$2:$O$2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'32-เงินชดเชย (รพ)'!$D$19:$O$19</c:f>
              <c:numCache>
                <c:formatCode>#,##0.00</c:formatCode>
                <c:ptCount val="12"/>
                <c:pt idx="0" formatCode="_-* #,##0_-;\-* #,##0_-;_-* &quot;-&quot;??_-;_-@_-">
                  <c:v>1367868.8500000008</c:v>
                </c:pt>
                <c:pt idx="1">
                  <c:v>988072.16000000015</c:v>
                </c:pt>
                <c:pt idx="2">
                  <c:v>1053773.2699999998</c:v>
                </c:pt>
                <c:pt idx="3">
                  <c:v>944450.17000000016</c:v>
                </c:pt>
                <c:pt idx="4">
                  <c:v>907746.16999999993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'32-เงินชดเชย (รพ)'!$C$20</c:f>
              <c:strCache>
                <c:ptCount val="1"/>
                <c:pt idx="0">
                  <c:v>สิรินธร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'32-เงินชดเชย (รพ)'!$D$2:$O$2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'32-เงินชดเชย (รพ)'!$D$20:$O$20</c:f>
              <c:numCache>
                <c:formatCode>#,##0.00</c:formatCode>
                <c:ptCount val="12"/>
                <c:pt idx="0" formatCode="_-* #,##0_-;\-* #,##0_-;_-* &quot;-&quot;??_-;_-@_-">
                  <c:v>1574878.0699999998</c:v>
                </c:pt>
                <c:pt idx="1">
                  <c:v>1644954.3600000003</c:v>
                </c:pt>
                <c:pt idx="2">
                  <c:v>1690476.6099999985</c:v>
                </c:pt>
                <c:pt idx="3">
                  <c:v>1709712.8900000008</c:v>
                </c:pt>
                <c:pt idx="4">
                  <c:v>1198570.1999999997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'32-เงินชดเชย (รพ)'!$C$21</c:f>
              <c:strCache>
                <c:ptCount val="1"/>
                <c:pt idx="0">
                  <c:v>ทุ่งศรีอุดม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'32-เงินชดเชย (รพ)'!$D$2:$O$2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'32-เงินชดเชย (รพ)'!$D$21:$O$21</c:f>
              <c:numCache>
                <c:formatCode>#,##0.00</c:formatCode>
                <c:ptCount val="12"/>
                <c:pt idx="0" formatCode="_-* #,##0_-;\-* #,##0_-;_-* &quot;-&quot;??_-;_-@_-">
                  <c:v>609476.93999999971</c:v>
                </c:pt>
                <c:pt idx="1">
                  <c:v>470929.18999999977</c:v>
                </c:pt>
                <c:pt idx="2">
                  <c:v>578509.73999999976</c:v>
                </c:pt>
                <c:pt idx="3">
                  <c:v>720850.30999999971</c:v>
                </c:pt>
                <c:pt idx="4">
                  <c:v>647143.73000000045</c:v>
                </c:pt>
              </c:numCache>
            </c:numRef>
          </c:val>
          <c:smooth val="0"/>
        </c:ser>
        <c:ser>
          <c:idx val="19"/>
          <c:order val="19"/>
          <c:tx>
            <c:strRef>
              <c:f>'32-เงินชดเชย (รพ)'!$C$22</c:f>
              <c:strCache>
                <c:ptCount val="1"/>
                <c:pt idx="0">
                  <c:v>สมเด็จพระยุพราชเดชอุดม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'32-เงินชดเชย (รพ)'!$D$2:$O$2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'32-เงินชดเชย (รพ)'!$D$22:$O$22</c:f>
              <c:numCache>
                <c:formatCode>#,##0.00</c:formatCode>
                <c:ptCount val="12"/>
                <c:pt idx="0" formatCode="_-* #,##0_-;\-* #,##0_-;_-* &quot;-&quot;??_-;_-@_-">
                  <c:v>20857353.920000061</c:v>
                </c:pt>
                <c:pt idx="1">
                  <c:v>15333355.420000078</c:v>
                </c:pt>
                <c:pt idx="2">
                  <c:v>16560629.259999949</c:v>
                </c:pt>
                <c:pt idx="3">
                  <c:v>17038425.860000014</c:v>
                </c:pt>
                <c:pt idx="4">
                  <c:v>13976289.850000082</c:v>
                </c:pt>
              </c:numCache>
            </c:numRef>
          </c:val>
          <c:smooth val="0"/>
        </c:ser>
        <c:ser>
          <c:idx val="20"/>
          <c:order val="20"/>
          <c:tx>
            <c:strRef>
              <c:f>'32-เงินชดเชย (รพ)'!$C$23</c:f>
              <c:strCache>
                <c:ptCount val="1"/>
                <c:pt idx="0">
                  <c:v>50 พรรษามหาวชิราลงกรณ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'32-เงินชดเชย (รพ)'!$D$2:$O$2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'32-เงินชดเชย (รพ)'!$D$23:$O$23</c:f>
              <c:numCache>
                <c:formatCode>#,##0.00</c:formatCode>
                <c:ptCount val="12"/>
                <c:pt idx="0" formatCode="_-* #,##0_-;\-* #,##0_-;_-* &quot;-&quot;??_-;_-@_-">
                  <c:v>11665429.820000013</c:v>
                </c:pt>
                <c:pt idx="1">
                  <c:v>9503236.7499999851</c:v>
                </c:pt>
                <c:pt idx="2">
                  <c:v>10126354.949999982</c:v>
                </c:pt>
                <c:pt idx="3">
                  <c:v>11374944.060000015</c:v>
                </c:pt>
                <c:pt idx="4">
                  <c:v>9220428.5200000163</c:v>
                </c:pt>
              </c:numCache>
            </c:numRef>
          </c:val>
          <c:smooth val="0"/>
        </c:ser>
        <c:ser>
          <c:idx val="21"/>
          <c:order val="21"/>
          <c:tx>
            <c:strRef>
              <c:f>'32-เงินชดเชย (รพ)'!$C$24</c:f>
              <c:strCache>
                <c:ptCount val="1"/>
                <c:pt idx="0">
                  <c:v>นาตาล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'32-เงินชดเชย (รพ)'!$D$2:$O$2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'32-เงินชดเชย (รพ)'!$D$24:$O$24</c:f>
              <c:numCache>
                <c:formatCode>#,##0.00</c:formatCode>
                <c:ptCount val="12"/>
                <c:pt idx="0" formatCode="_-* #,##0_-;\-* #,##0_-;_-* &quot;-&quot;??_-;_-@_-">
                  <c:v>1209377.6500000015</c:v>
                </c:pt>
                <c:pt idx="1">
                  <c:v>727822.8399999995</c:v>
                </c:pt>
                <c:pt idx="2">
                  <c:v>721164.16999999981</c:v>
                </c:pt>
                <c:pt idx="3">
                  <c:v>872068.07000000053</c:v>
                </c:pt>
                <c:pt idx="4">
                  <c:v>865048.28999999946</c:v>
                </c:pt>
              </c:numCache>
            </c:numRef>
          </c:val>
          <c:smooth val="0"/>
        </c:ser>
        <c:ser>
          <c:idx val="22"/>
          <c:order val="22"/>
          <c:tx>
            <c:strRef>
              <c:f>'32-เงินชดเชย (รพ)'!$C$25</c:f>
              <c:strCache>
                <c:ptCount val="1"/>
                <c:pt idx="0">
                  <c:v>นาเยีย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'32-เงินชดเชย (รพ)'!$D$2:$O$2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'32-เงินชดเชย (รพ)'!$D$25:$O$25</c:f>
              <c:numCache>
                <c:formatCode>#,##0.00</c:formatCode>
                <c:ptCount val="12"/>
                <c:pt idx="0" formatCode="_-* #,##0_-;\-* #,##0_-;_-* &quot;-&quot;??_-;_-@_-">
                  <c:v>1047339.5599999996</c:v>
                </c:pt>
                <c:pt idx="1">
                  <c:v>795105.38000000024</c:v>
                </c:pt>
                <c:pt idx="2">
                  <c:v>694585.5700000003</c:v>
                </c:pt>
                <c:pt idx="3">
                  <c:v>843315.63000000012</c:v>
                </c:pt>
                <c:pt idx="4">
                  <c:v>990440.6599999998</c:v>
                </c:pt>
              </c:numCache>
            </c:numRef>
          </c:val>
          <c:smooth val="0"/>
        </c:ser>
        <c:ser>
          <c:idx val="23"/>
          <c:order val="23"/>
          <c:tx>
            <c:strRef>
              <c:f>'32-เงินชดเชย (รพ)'!$C$26</c:f>
              <c:strCache>
                <c:ptCount val="1"/>
                <c:pt idx="0">
                  <c:v>สว่างวีระวงศ์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'32-เงินชดเชย (รพ)'!$D$2:$O$2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'32-เงินชดเชย (รพ)'!$D$26:$O$26</c:f>
              <c:numCache>
                <c:formatCode>#,##0.00</c:formatCode>
                <c:ptCount val="12"/>
                <c:pt idx="0" formatCode="_-* #,##0_-;\-* #,##0_-;_-* &quot;-&quot;??_-;_-@_-">
                  <c:v>841082.69</c:v>
                </c:pt>
                <c:pt idx="1">
                  <c:v>691964.59</c:v>
                </c:pt>
                <c:pt idx="2">
                  <c:v>1015636.4700000003</c:v>
                </c:pt>
                <c:pt idx="3">
                  <c:v>613628.56999999995</c:v>
                </c:pt>
                <c:pt idx="4">
                  <c:v>1042812.86</c:v>
                </c:pt>
              </c:numCache>
            </c:numRef>
          </c:val>
          <c:smooth val="0"/>
        </c:ser>
        <c:ser>
          <c:idx val="24"/>
          <c:order val="24"/>
          <c:tx>
            <c:strRef>
              <c:f>'32-เงินชดเชย (รพ)'!$C$27</c:f>
              <c:strCache>
                <c:ptCount val="1"/>
                <c:pt idx="0">
                  <c:v>น้ำขุ่น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'32-เงินชดเชย (รพ)'!$D$2:$O$2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'32-เงินชดเชย (รพ)'!$D$27:$O$27</c:f>
              <c:numCache>
                <c:formatCode>#,##0.00</c:formatCode>
                <c:ptCount val="12"/>
                <c:pt idx="0" formatCode="_-* #,##0_-;\-* #,##0_-;_-* &quot;-&quot;??_-;_-@_-">
                  <c:v>1051920.5900000005</c:v>
                </c:pt>
                <c:pt idx="1">
                  <c:v>842204.07</c:v>
                </c:pt>
                <c:pt idx="2">
                  <c:v>699555.89000000036</c:v>
                </c:pt>
                <c:pt idx="3">
                  <c:v>1626139.0799999984</c:v>
                </c:pt>
                <c:pt idx="4">
                  <c:v>1236518.3099999982</c:v>
                </c:pt>
              </c:numCache>
            </c:numRef>
          </c:val>
          <c:smooth val="0"/>
        </c:ser>
        <c:ser>
          <c:idx val="25"/>
          <c:order val="25"/>
          <c:tx>
            <c:strRef>
              <c:f>'32-เงินชดเชย (รพ)'!$C$28</c:f>
              <c:strCache>
                <c:ptCount val="1"/>
                <c:pt idx="0">
                  <c:v>เหล่าเสือโก้ก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'32-เงินชดเชย (รพ)'!$D$2:$O$2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'32-เงินชดเชย (รพ)'!$D$28:$O$28</c:f>
              <c:numCache>
                <c:formatCode>#,##0.00</c:formatCode>
                <c:ptCount val="12"/>
                <c:pt idx="0" formatCode="_-* #,##0_-;\-* #,##0_-;_-* &quot;-&quot;??_-;_-@_-">
                  <c:v>727285.49999999988</c:v>
                </c:pt>
                <c:pt idx="1">
                  <c:v>779016.9099999998</c:v>
                </c:pt>
                <c:pt idx="2">
                  <c:v>841277.09000000008</c:v>
                </c:pt>
                <c:pt idx="3">
                  <c:v>874816.82999999973</c:v>
                </c:pt>
                <c:pt idx="4">
                  <c:v>746392.09999999939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144704"/>
        <c:axId val="76088064"/>
      </c:lineChart>
      <c:catAx>
        <c:axId val="67144704"/>
        <c:scaling>
          <c:orientation val="minMax"/>
        </c:scaling>
        <c:delete val="0"/>
        <c:axPos val="b"/>
        <c:majorTickMark val="out"/>
        <c:minorTickMark val="none"/>
        <c:tickLblPos val="nextTo"/>
        <c:crossAx val="76088064"/>
        <c:crosses val="autoZero"/>
        <c:auto val="1"/>
        <c:lblAlgn val="ctr"/>
        <c:lblOffset val="100"/>
        <c:noMultiLvlLbl val="0"/>
      </c:catAx>
      <c:valAx>
        <c:axId val="76088064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crossAx val="671447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'32-เงินชดเชย (รพ)'!$D$55</c:f>
              <c:strCache>
                <c:ptCount val="1"/>
                <c:pt idx="0">
                  <c:v>กพ.62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'32-เงินชดเชย (รพ)'!$C$56:$C$81</c:f>
              <c:strCache>
                <c:ptCount val="26"/>
                <c:pt idx="0">
                  <c:v>สรรพสิทธิประสงค์</c:v>
                </c:pt>
                <c:pt idx="1">
                  <c:v>สมเด็จพระยุพราชเดชอุดม</c:v>
                </c:pt>
                <c:pt idx="2">
                  <c:v>วารินชำราบ </c:v>
                </c:pt>
                <c:pt idx="3">
                  <c:v>50 พรรษามหาวชิราลงกรณ</c:v>
                </c:pt>
                <c:pt idx="4">
                  <c:v>ตระการพืชผล</c:v>
                </c:pt>
                <c:pt idx="5">
                  <c:v>เขื่องใน</c:v>
                </c:pt>
                <c:pt idx="6">
                  <c:v>พิบูลมังสาหาร </c:v>
                </c:pt>
                <c:pt idx="7">
                  <c:v>บุณฑริก</c:v>
                </c:pt>
                <c:pt idx="8">
                  <c:v>ม่วงสามสิบ</c:v>
                </c:pt>
                <c:pt idx="9">
                  <c:v>ศรีเมืองใหม่</c:v>
                </c:pt>
                <c:pt idx="10">
                  <c:v>โพธิ์ไทร</c:v>
                </c:pt>
                <c:pt idx="11">
                  <c:v>โขงเจียม</c:v>
                </c:pt>
                <c:pt idx="12">
                  <c:v>สำโรง</c:v>
                </c:pt>
                <c:pt idx="13">
                  <c:v>เขมราฐ</c:v>
                </c:pt>
                <c:pt idx="14">
                  <c:v>น้ำยืน</c:v>
                </c:pt>
                <c:pt idx="15">
                  <c:v>น้ำขุ่น</c:v>
                </c:pt>
                <c:pt idx="16">
                  <c:v>สิรินธร</c:v>
                </c:pt>
                <c:pt idx="17">
                  <c:v>สว่างวีระวงศ์</c:v>
                </c:pt>
                <c:pt idx="18">
                  <c:v>นาจะหลวย</c:v>
                </c:pt>
                <c:pt idx="19">
                  <c:v>นาเยีย</c:v>
                </c:pt>
                <c:pt idx="20">
                  <c:v>กุดข้าวปุ้น</c:v>
                </c:pt>
                <c:pt idx="21">
                  <c:v>ดอนมดแดง</c:v>
                </c:pt>
                <c:pt idx="22">
                  <c:v>นาตาล</c:v>
                </c:pt>
                <c:pt idx="23">
                  <c:v>เหล่าเสือโก้ก</c:v>
                </c:pt>
                <c:pt idx="24">
                  <c:v>ทุ่งศรีอุดม</c:v>
                </c:pt>
                <c:pt idx="25">
                  <c:v>ตาลสุม</c:v>
                </c:pt>
              </c:strCache>
            </c:strRef>
          </c:cat>
          <c:val>
            <c:numRef>
              <c:f>'32-เงินชดเชย (รพ)'!$D$56:$D$81</c:f>
              <c:numCache>
                <c:formatCode>#,##0.00</c:formatCode>
                <c:ptCount val="26"/>
                <c:pt idx="0">
                  <c:v>76569535.619999796</c:v>
                </c:pt>
                <c:pt idx="1">
                  <c:v>13976289.850000082</c:v>
                </c:pt>
                <c:pt idx="2">
                  <c:v>10384577.660000047</c:v>
                </c:pt>
                <c:pt idx="3">
                  <c:v>9220428.5200000163</c:v>
                </c:pt>
                <c:pt idx="4">
                  <c:v>4873107.8999999873</c:v>
                </c:pt>
                <c:pt idx="5">
                  <c:v>4433581.0100000082</c:v>
                </c:pt>
                <c:pt idx="6">
                  <c:v>4101999.7799999993</c:v>
                </c:pt>
                <c:pt idx="7">
                  <c:v>2635608.4499999974</c:v>
                </c:pt>
                <c:pt idx="8">
                  <c:v>2147418.2700000009</c:v>
                </c:pt>
                <c:pt idx="9">
                  <c:v>1875783.19</c:v>
                </c:pt>
                <c:pt idx="10">
                  <c:v>1608441.3299999998</c:v>
                </c:pt>
                <c:pt idx="11">
                  <c:v>1543313.2299999993</c:v>
                </c:pt>
                <c:pt idx="12">
                  <c:v>1457037.1499999992</c:v>
                </c:pt>
                <c:pt idx="13">
                  <c:v>1448627.0400000014</c:v>
                </c:pt>
                <c:pt idx="14">
                  <c:v>1284567.7100000002</c:v>
                </c:pt>
                <c:pt idx="15">
                  <c:v>1236518.3099999982</c:v>
                </c:pt>
                <c:pt idx="16">
                  <c:v>1198570.1999999997</c:v>
                </c:pt>
                <c:pt idx="17">
                  <c:v>1042812.86</c:v>
                </c:pt>
                <c:pt idx="18">
                  <c:v>1006904.4900000006</c:v>
                </c:pt>
                <c:pt idx="19">
                  <c:v>990440.6599999998</c:v>
                </c:pt>
                <c:pt idx="20">
                  <c:v>973663.23999999976</c:v>
                </c:pt>
                <c:pt idx="21">
                  <c:v>907746.16999999993</c:v>
                </c:pt>
                <c:pt idx="22">
                  <c:v>865048.28999999946</c:v>
                </c:pt>
                <c:pt idx="23">
                  <c:v>746392.09999999939</c:v>
                </c:pt>
                <c:pt idx="24">
                  <c:v>647143.73000000045</c:v>
                </c:pt>
                <c:pt idx="25">
                  <c:v>614030.88000000024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108928"/>
        <c:axId val="76110464"/>
      </c:barChart>
      <c:catAx>
        <c:axId val="76108928"/>
        <c:scaling>
          <c:orientation val="minMax"/>
        </c:scaling>
        <c:delete val="0"/>
        <c:axPos val="l"/>
        <c:majorTickMark val="out"/>
        <c:minorTickMark val="none"/>
        <c:tickLblPos val="nextTo"/>
        <c:crossAx val="76110464"/>
        <c:crosses val="autoZero"/>
        <c:auto val="1"/>
        <c:lblAlgn val="ctr"/>
        <c:lblOffset val="100"/>
        <c:noMultiLvlLbl val="0"/>
      </c:catAx>
      <c:valAx>
        <c:axId val="76110464"/>
        <c:scaling>
          <c:orientation val="minMax"/>
        </c:scaling>
        <c:delete val="0"/>
        <c:axPos val="b"/>
        <c:majorGridlines/>
        <c:numFmt formatCode="#,##0.00" sourceLinked="1"/>
        <c:majorTickMark val="out"/>
        <c:minorTickMark val="none"/>
        <c:tickLblPos val="nextTo"/>
        <c:crossAx val="76108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'42-ทันเวลา (รพ)'!$C$33</c:f>
              <c:strCache>
                <c:ptCount val="1"/>
                <c:pt idx="0">
                  <c:v>สรรพสิทธิประสงค์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'42-ทันเวลา (รพ)'!$D$32:$O$32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9">
                  <c:v>มิย.62</c:v>
                </c:pt>
                <c:pt idx="10">
                  <c:v>กค.62</c:v>
                </c:pt>
                <c:pt idx="11">
                  <c:v>สค.62</c:v>
                </c:pt>
              </c:strCache>
            </c:strRef>
          </c:cat>
          <c:val>
            <c:numRef>
              <c:f>'42-ทันเวลา (รพ)'!$D$33:$O$33</c:f>
              <c:numCache>
                <c:formatCode>_-* #,##0.0_-;\-* #,##0.0_-;_-* "-"??_-;_-@_-</c:formatCode>
                <c:ptCount val="12"/>
                <c:pt idx="0" formatCode="_(* #,##0.00_);_(* \(#,##0.00\);_(* &quot;-&quot;??_);_(@_)">
                  <c:v>99.976173457231354</c:v>
                </c:pt>
                <c:pt idx="1">
                  <c:v>99.53461314717859</c:v>
                </c:pt>
                <c:pt idx="2">
                  <c:v>100</c:v>
                </c:pt>
                <c:pt idx="3">
                  <c:v>97.661383842288359</c:v>
                </c:pt>
                <c:pt idx="4" formatCode="_(* #,##0.00_);_(* \(#,##0.00\);_(* &quot;-&quot;??_);_(@_)">
                  <c:v>99.829315126946881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'42-ทันเวลา (รพ)'!$C$34</c:f>
              <c:strCache>
                <c:ptCount val="1"/>
                <c:pt idx="0">
                  <c:v>ศรีเมืองใหม่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'42-ทันเวลา (รพ)'!$D$32:$O$32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9">
                  <c:v>มิย.62</c:v>
                </c:pt>
                <c:pt idx="10">
                  <c:v>กค.62</c:v>
                </c:pt>
                <c:pt idx="11">
                  <c:v>สค.62</c:v>
                </c:pt>
              </c:strCache>
            </c:strRef>
          </c:cat>
          <c:val>
            <c:numRef>
              <c:f>'42-ทันเวลา (รพ)'!$D$34:$O$34</c:f>
              <c:numCache>
                <c:formatCode>_-* #,##0.0_-;\-* #,##0.0_-;_-* "-"??_-;_-@_-</c:formatCode>
                <c:ptCount val="12"/>
                <c:pt idx="0" formatCode="_(* #,##0.00_);_(* \(#,##0.00\);_(* &quot;-&quot;??_);_(@_)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 formatCode="_(* #,##0.00_);_(* \(#,##0.00\);_(* &quot;-&quot;??_);_(@_)">
                  <c:v>99.111111111111114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'42-ทันเวลา (รพ)'!$C$35</c:f>
              <c:strCache>
                <c:ptCount val="1"/>
                <c:pt idx="0">
                  <c:v>โขงเจียม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'42-ทันเวลา (รพ)'!$D$32:$O$32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9">
                  <c:v>มิย.62</c:v>
                </c:pt>
                <c:pt idx="10">
                  <c:v>กค.62</c:v>
                </c:pt>
                <c:pt idx="11">
                  <c:v>สค.62</c:v>
                </c:pt>
              </c:strCache>
            </c:strRef>
          </c:cat>
          <c:val>
            <c:numRef>
              <c:f>'42-ทันเวลา (รพ)'!$D$35:$O$35</c:f>
              <c:numCache>
                <c:formatCode>_-* #,##0.0_-;\-* #,##0.0_-;_-* "-"??_-;_-@_-</c:formatCode>
                <c:ptCount val="12"/>
                <c:pt idx="0" formatCode="_(* #,##0.00_);_(* \(#,##0.00\);_(* &quot;-&quot;??_);_(@_)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99.677419354838705</c:v>
                </c:pt>
                <c:pt idx="4" formatCode="_(* #,##0.00_);_(* \(#,##0.00\);_(* &quot;-&quot;??_);_(@_)">
                  <c:v>100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'42-ทันเวลา (รพ)'!$C$36</c:f>
              <c:strCache>
                <c:ptCount val="1"/>
                <c:pt idx="0">
                  <c:v>เขื่องใน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'42-ทันเวลา (รพ)'!$D$32:$O$32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9">
                  <c:v>มิย.62</c:v>
                </c:pt>
                <c:pt idx="10">
                  <c:v>กค.62</c:v>
                </c:pt>
                <c:pt idx="11">
                  <c:v>สค.62</c:v>
                </c:pt>
              </c:strCache>
            </c:strRef>
          </c:cat>
          <c:val>
            <c:numRef>
              <c:f>'42-ทันเวลา (รพ)'!$D$36:$O$36</c:f>
              <c:numCache>
                <c:formatCode>_-* #,##0.0_-;\-* #,##0.0_-;_-* "-"??_-;_-@_-</c:formatCode>
                <c:ptCount val="12"/>
                <c:pt idx="0" formatCode="_(* #,##0.00_);_(* \(#,##0.00\);_(* &quot;-&quot;??_);_(@_)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 formatCode="_(* #,##0.00_);_(* \(#,##0.00\);_(* &quot;-&quot;??_);_(@_)">
                  <c:v>100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'42-ทันเวลา (รพ)'!$C$37</c:f>
              <c:strCache>
                <c:ptCount val="1"/>
                <c:pt idx="0">
                  <c:v>เขมราฐ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'42-ทันเวลา (รพ)'!$D$32:$O$32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9">
                  <c:v>มิย.62</c:v>
                </c:pt>
                <c:pt idx="10">
                  <c:v>กค.62</c:v>
                </c:pt>
                <c:pt idx="11">
                  <c:v>สค.62</c:v>
                </c:pt>
              </c:strCache>
            </c:strRef>
          </c:cat>
          <c:val>
            <c:numRef>
              <c:f>'42-ทันเวลา (รพ)'!$D$37:$O$37</c:f>
              <c:numCache>
                <c:formatCode>_-* #,##0.0_-;\-* #,##0.0_-;_-* "-"??_-;_-@_-</c:formatCode>
                <c:ptCount val="12"/>
                <c:pt idx="0" formatCode="_(* #,##0.00_);_(* \(#,##0.00\);_(* &quot;-&quot;??_);_(@_)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 formatCode="_(* #,##0.00_);_(* \(#,##0.00\);_(* &quot;-&quot;??_);_(@_)">
                  <c:v>100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'42-ทันเวลา (รพ)'!$C$38</c:f>
              <c:strCache>
                <c:ptCount val="1"/>
                <c:pt idx="0">
                  <c:v>นาจะหลวย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'42-ทันเวลา (รพ)'!$D$32:$O$32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9">
                  <c:v>มิย.62</c:v>
                </c:pt>
                <c:pt idx="10">
                  <c:v>กค.62</c:v>
                </c:pt>
                <c:pt idx="11">
                  <c:v>สค.62</c:v>
                </c:pt>
              </c:strCache>
            </c:strRef>
          </c:cat>
          <c:val>
            <c:numRef>
              <c:f>'42-ทันเวลา (รพ)'!$D$38:$O$38</c:f>
              <c:numCache>
                <c:formatCode>_-* #,##0.0_-;\-* #,##0.0_-;_-* "-"??_-;_-@_-</c:formatCode>
                <c:ptCount val="12"/>
                <c:pt idx="0" formatCode="_(* #,##0.00_);_(* \(#,##0.00\);_(* &quot;-&quot;??_);_(@_)">
                  <c:v>100</c:v>
                </c:pt>
                <c:pt idx="1">
                  <c:v>100</c:v>
                </c:pt>
                <c:pt idx="2">
                  <c:v>99.736842105263165</c:v>
                </c:pt>
                <c:pt idx="3">
                  <c:v>100</c:v>
                </c:pt>
                <c:pt idx="4" formatCode="_(* #,##0.00_);_(* \(#,##0.00\);_(* &quot;-&quot;??_);_(@_)">
                  <c:v>100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'42-ทันเวลา (รพ)'!$C$39</c:f>
              <c:strCache>
                <c:ptCount val="1"/>
                <c:pt idx="0">
                  <c:v>น้ำยืน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'42-ทันเวลา (รพ)'!$D$32:$O$32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9">
                  <c:v>มิย.62</c:v>
                </c:pt>
                <c:pt idx="10">
                  <c:v>กค.62</c:v>
                </c:pt>
                <c:pt idx="11">
                  <c:v>สค.62</c:v>
                </c:pt>
              </c:strCache>
            </c:strRef>
          </c:cat>
          <c:val>
            <c:numRef>
              <c:f>'42-ทันเวลา (รพ)'!$D$39:$O$39</c:f>
              <c:numCache>
                <c:formatCode>_-* #,##0.0_-;\-* #,##0.0_-;_-* "-"??_-;_-@_-</c:formatCode>
                <c:ptCount val="12"/>
                <c:pt idx="0" formatCode="_(* #,##0.00_);_(* \(#,##0.00\);_(* &quot;-&quot;??_);_(@_)">
                  <c:v>100</c:v>
                </c:pt>
                <c:pt idx="1">
                  <c:v>99.724517906336089</c:v>
                </c:pt>
                <c:pt idx="2">
                  <c:v>99.750623441396513</c:v>
                </c:pt>
                <c:pt idx="3">
                  <c:v>99.759615384615387</c:v>
                </c:pt>
                <c:pt idx="4" formatCode="_(* #,##0.00_);_(* \(#,##0.00\);_(* &quot;-&quot;??_);_(@_)">
                  <c:v>99.423631123919307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'42-ทันเวลา (รพ)'!$C$40</c:f>
              <c:strCache>
                <c:ptCount val="1"/>
                <c:pt idx="0">
                  <c:v>บุณฑริก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'42-ทันเวลา (รพ)'!$D$32:$O$32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9">
                  <c:v>มิย.62</c:v>
                </c:pt>
                <c:pt idx="10">
                  <c:v>กค.62</c:v>
                </c:pt>
                <c:pt idx="11">
                  <c:v>สค.62</c:v>
                </c:pt>
              </c:strCache>
            </c:strRef>
          </c:cat>
          <c:val>
            <c:numRef>
              <c:f>'42-ทันเวลา (รพ)'!$D$40:$O$40</c:f>
              <c:numCache>
                <c:formatCode>_-* #,##0.0_-;\-* #,##0.0_-;_-* "-"??_-;_-@_-</c:formatCode>
                <c:ptCount val="12"/>
                <c:pt idx="0" formatCode="_(* #,##0.00_);_(* \(#,##0.00\);_(* &quot;-&quot;??_);_(@_)">
                  <c:v>100</c:v>
                </c:pt>
                <c:pt idx="1">
                  <c:v>98.260869565217391</c:v>
                </c:pt>
                <c:pt idx="2">
                  <c:v>99.480789200415373</c:v>
                </c:pt>
                <c:pt idx="3">
                  <c:v>100</c:v>
                </c:pt>
                <c:pt idx="4" formatCode="_(* #,##0.00_);_(* \(#,##0.00\);_(* &quot;-&quot;??_);_(@_)">
                  <c:v>100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'42-ทันเวลา (รพ)'!$C$41</c:f>
              <c:strCache>
                <c:ptCount val="1"/>
                <c:pt idx="0">
                  <c:v>ตระการพืชผล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'42-ทันเวลา (รพ)'!$D$32:$O$32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9">
                  <c:v>มิย.62</c:v>
                </c:pt>
                <c:pt idx="10">
                  <c:v>กค.62</c:v>
                </c:pt>
                <c:pt idx="11">
                  <c:v>สค.62</c:v>
                </c:pt>
              </c:strCache>
            </c:strRef>
          </c:cat>
          <c:val>
            <c:numRef>
              <c:f>'42-ทันเวลา (รพ)'!$D$41:$O$41</c:f>
              <c:numCache>
                <c:formatCode>_-* #,##0.0_-;\-* #,##0.0_-;_-* "-"??_-;_-@_-</c:formatCode>
                <c:ptCount val="12"/>
                <c:pt idx="0" formatCode="_(* #,##0.00_);_(* \(#,##0.00\);_(* &quot;-&quot;??_);_(@_)">
                  <c:v>100</c:v>
                </c:pt>
                <c:pt idx="1">
                  <c:v>99.237472766884537</c:v>
                </c:pt>
                <c:pt idx="2">
                  <c:v>100</c:v>
                </c:pt>
                <c:pt idx="3">
                  <c:v>100</c:v>
                </c:pt>
                <c:pt idx="4" formatCode="_(* #,##0.00_);_(* \(#,##0.00\);_(* &quot;-&quot;??_);_(@_)">
                  <c:v>100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'42-ทันเวลา (รพ)'!$C$42</c:f>
              <c:strCache>
                <c:ptCount val="1"/>
                <c:pt idx="0">
                  <c:v>กุดข้าวปุ้น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'42-ทันเวลา (รพ)'!$D$32:$O$32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9">
                  <c:v>มิย.62</c:v>
                </c:pt>
                <c:pt idx="10">
                  <c:v>กค.62</c:v>
                </c:pt>
                <c:pt idx="11">
                  <c:v>สค.62</c:v>
                </c:pt>
              </c:strCache>
            </c:strRef>
          </c:cat>
          <c:val>
            <c:numRef>
              <c:f>'42-ทันเวลา (รพ)'!$D$42:$O$42</c:f>
              <c:numCache>
                <c:formatCode>_-* #,##0.0_-;\-* #,##0.0_-;_-* "-"??_-;_-@_-</c:formatCode>
                <c:ptCount val="12"/>
                <c:pt idx="0" formatCode="_(* #,##0.00_);_(* \(#,##0.00\);_(* &quot;-&quot;??_);_(@_)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 formatCode="_(* #,##0.00_);_(* \(#,##0.00\);_(* &quot;-&quot;??_);_(@_)">
                  <c:v>100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'42-ทันเวลา (รพ)'!$C$43</c:f>
              <c:strCache>
                <c:ptCount val="1"/>
                <c:pt idx="0">
                  <c:v>ม่วงสามสิบ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'42-ทันเวลา (รพ)'!$D$32:$O$32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9">
                  <c:v>มิย.62</c:v>
                </c:pt>
                <c:pt idx="10">
                  <c:v>กค.62</c:v>
                </c:pt>
                <c:pt idx="11">
                  <c:v>สค.62</c:v>
                </c:pt>
              </c:strCache>
            </c:strRef>
          </c:cat>
          <c:val>
            <c:numRef>
              <c:f>'42-ทันเวลา (รพ)'!$D$43:$O$43</c:f>
              <c:numCache>
                <c:formatCode>_-* #,##0.0_-;\-* #,##0.0_-;_-* "-"??_-;_-@_-</c:formatCode>
                <c:ptCount val="12"/>
                <c:pt idx="0" formatCode="_(* #,##0.00_);_(* \(#,##0.00\);_(* &quot;-&quot;??_);_(@_)">
                  <c:v>100</c:v>
                </c:pt>
                <c:pt idx="1">
                  <c:v>100</c:v>
                </c:pt>
                <c:pt idx="2">
                  <c:v>99.857244825124909</c:v>
                </c:pt>
                <c:pt idx="3">
                  <c:v>100</c:v>
                </c:pt>
                <c:pt idx="4" formatCode="_(* #,##0.00_);_(* \(#,##0.00\);_(* &quot;-&quot;??_);_(@_)">
                  <c:v>100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'42-ทันเวลา (รพ)'!$C$44</c:f>
              <c:strCache>
                <c:ptCount val="1"/>
                <c:pt idx="0">
                  <c:v>วารินชำราบ 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'42-ทันเวลา (รพ)'!$D$32:$O$32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9">
                  <c:v>มิย.62</c:v>
                </c:pt>
                <c:pt idx="10">
                  <c:v>กค.62</c:v>
                </c:pt>
                <c:pt idx="11">
                  <c:v>สค.62</c:v>
                </c:pt>
              </c:strCache>
            </c:strRef>
          </c:cat>
          <c:val>
            <c:numRef>
              <c:f>'42-ทันเวลา (รพ)'!$D$44:$O$44</c:f>
              <c:numCache>
                <c:formatCode>_-* #,##0.0_-;\-* #,##0.0_-;_-* "-"??_-;_-@_-</c:formatCode>
                <c:ptCount val="12"/>
                <c:pt idx="0" formatCode="_(* #,##0.00_);_(* \(#,##0.00\);_(* &quot;-&quot;??_);_(@_)">
                  <c:v>99.871410201457351</c:v>
                </c:pt>
                <c:pt idx="1">
                  <c:v>98.972382787411689</c:v>
                </c:pt>
                <c:pt idx="2">
                  <c:v>100</c:v>
                </c:pt>
                <c:pt idx="3">
                  <c:v>99.294419499679279</c:v>
                </c:pt>
                <c:pt idx="4" formatCode="_(* #,##0.00_);_(* \(#,##0.00\);_(* &quot;-&quot;??_);_(@_)">
                  <c:v>99.761526232114463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'42-ทันเวลา (รพ)'!$C$45</c:f>
              <c:strCache>
                <c:ptCount val="1"/>
                <c:pt idx="0">
                  <c:v>พิบูลมังสาหาร 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'42-ทันเวลา (รพ)'!$D$32:$O$32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9">
                  <c:v>มิย.62</c:v>
                </c:pt>
                <c:pt idx="10">
                  <c:v>กค.62</c:v>
                </c:pt>
                <c:pt idx="11">
                  <c:v>สค.62</c:v>
                </c:pt>
              </c:strCache>
            </c:strRef>
          </c:cat>
          <c:val>
            <c:numRef>
              <c:f>'42-ทันเวลา (รพ)'!$D$45:$O$45</c:f>
              <c:numCache>
                <c:formatCode>_-* #,##0.0_-;\-* #,##0.0_-;_-* "-"??_-;_-@_-</c:formatCode>
                <c:ptCount val="12"/>
                <c:pt idx="0" formatCode="_(* #,##0.00_);_(* \(#,##0.00\);_(* &quot;-&quot;??_);_(@_)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 formatCode="_(* #,##0.00_);_(* \(#,##0.00\);_(* &quot;-&quot;??_);_(@_)">
                  <c:v>100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'42-ทันเวลา (รพ)'!$C$46</c:f>
              <c:strCache>
                <c:ptCount val="1"/>
                <c:pt idx="0">
                  <c:v>ตาลสุม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'42-ทันเวลา (รพ)'!$D$32:$O$32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9">
                  <c:v>มิย.62</c:v>
                </c:pt>
                <c:pt idx="10">
                  <c:v>กค.62</c:v>
                </c:pt>
                <c:pt idx="11">
                  <c:v>สค.62</c:v>
                </c:pt>
              </c:strCache>
            </c:strRef>
          </c:cat>
          <c:val>
            <c:numRef>
              <c:f>'42-ทันเวลา (รพ)'!$D$46:$O$46</c:f>
              <c:numCache>
                <c:formatCode>_-* #,##0.0_-;\-* #,##0.0_-;_-* "-"??_-;_-@_-</c:formatCode>
                <c:ptCount val="12"/>
                <c:pt idx="0" formatCode="_(* #,##0.00_);_(* \(#,##0.00\);_(* &quot;-&quot;??_);_(@_)">
                  <c:v>100</c:v>
                </c:pt>
                <c:pt idx="1">
                  <c:v>96.875</c:v>
                </c:pt>
                <c:pt idx="2">
                  <c:v>100</c:v>
                </c:pt>
                <c:pt idx="3">
                  <c:v>99.310344827586206</c:v>
                </c:pt>
                <c:pt idx="4" formatCode="_(* #,##0.00_);_(* \(#,##0.00\);_(* &quot;-&quot;??_);_(@_)">
                  <c:v>100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'42-ทันเวลา (รพ)'!$C$47</c:f>
              <c:strCache>
                <c:ptCount val="1"/>
                <c:pt idx="0">
                  <c:v>โพธิ์ไทร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'42-ทันเวลา (รพ)'!$D$32:$O$32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9">
                  <c:v>มิย.62</c:v>
                </c:pt>
                <c:pt idx="10">
                  <c:v>กค.62</c:v>
                </c:pt>
                <c:pt idx="11">
                  <c:v>สค.62</c:v>
                </c:pt>
              </c:strCache>
            </c:strRef>
          </c:cat>
          <c:val>
            <c:numRef>
              <c:f>'42-ทันเวลา (รพ)'!$D$47:$O$47</c:f>
              <c:numCache>
                <c:formatCode>_-* #,##0.0_-;\-* #,##0.0_-;_-* "-"??_-;_-@_-</c:formatCode>
                <c:ptCount val="12"/>
                <c:pt idx="0" formatCode="_(* #,##0.00_);_(* \(#,##0.00\);_(* &quot;-&quot;??_);_(@_)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 formatCode="_(* #,##0.00_);_(* \(#,##0.00\);_(* &quot;-&quot;??_);_(@_)">
                  <c:v>100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'42-ทันเวลา (รพ)'!$C$48</c:f>
              <c:strCache>
                <c:ptCount val="1"/>
                <c:pt idx="0">
                  <c:v>สำโรง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'42-ทันเวลา (รพ)'!$D$32:$O$32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9">
                  <c:v>มิย.62</c:v>
                </c:pt>
                <c:pt idx="10">
                  <c:v>กค.62</c:v>
                </c:pt>
                <c:pt idx="11">
                  <c:v>สค.62</c:v>
                </c:pt>
              </c:strCache>
            </c:strRef>
          </c:cat>
          <c:val>
            <c:numRef>
              <c:f>'42-ทันเวลา (รพ)'!$D$48:$O$48</c:f>
              <c:numCache>
                <c:formatCode>_-* #,##0.0_-;\-* #,##0.0_-;_-* "-"??_-;_-@_-</c:formatCode>
                <c:ptCount val="12"/>
                <c:pt idx="0" formatCode="_(* #,##0.00_);_(* \(#,##0.00\);_(* &quot;-&quot;??_);_(@_)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 formatCode="_(* #,##0.00_);_(* \(#,##0.00\);_(* &quot;-&quot;??_);_(@_)">
                  <c:v>100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'42-ทันเวลา (รพ)'!$C$49</c:f>
              <c:strCache>
                <c:ptCount val="1"/>
                <c:pt idx="0">
                  <c:v>ดอนมดแดง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'42-ทันเวลา (รพ)'!$D$32:$O$32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9">
                  <c:v>มิย.62</c:v>
                </c:pt>
                <c:pt idx="10">
                  <c:v>กค.62</c:v>
                </c:pt>
                <c:pt idx="11">
                  <c:v>สค.62</c:v>
                </c:pt>
              </c:strCache>
            </c:strRef>
          </c:cat>
          <c:val>
            <c:numRef>
              <c:f>'42-ทันเวลา (รพ)'!$D$49:$O$49</c:f>
              <c:numCache>
                <c:formatCode>_-* #,##0.0_-;\-* #,##0.0_-;_-* "-"??_-;_-@_-</c:formatCode>
                <c:ptCount val="12"/>
                <c:pt idx="0" formatCode="_(* #,##0.00_);_(* \(#,##0.00\);_(* &quot;-&quot;??_);_(@_)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 formatCode="_(* #,##0.00_);_(* \(#,##0.00\);_(* &quot;-&quot;??_);_(@_)">
                  <c:v>100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'42-ทันเวลา (รพ)'!$C$50</c:f>
              <c:strCache>
                <c:ptCount val="1"/>
                <c:pt idx="0">
                  <c:v>สิรินธร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'42-ทันเวลา (รพ)'!$D$32:$O$32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9">
                  <c:v>มิย.62</c:v>
                </c:pt>
                <c:pt idx="10">
                  <c:v>กค.62</c:v>
                </c:pt>
                <c:pt idx="11">
                  <c:v>สค.62</c:v>
                </c:pt>
              </c:strCache>
            </c:strRef>
          </c:cat>
          <c:val>
            <c:numRef>
              <c:f>'42-ทันเวลา (รพ)'!$D$50:$O$50</c:f>
              <c:numCache>
                <c:formatCode>_-* #,##0.0_-;\-* #,##0.0_-;_-* "-"??_-;_-@_-</c:formatCode>
                <c:ptCount val="12"/>
                <c:pt idx="0" formatCode="_(* #,##0.00_);_(* \(#,##0.00\);_(* &quot;-&quot;??_);_(@_)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 formatCode="_(* #,##0.00_);_(* \(#,##0.00\);_(* &quot;-&quot;??_);_(@_)">
                  <c:v>100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'42-ทันเวลา (รพ)'!$C$51</c:f>
              <c:strCache>
                <c:ptCount val="1"/>
                <c:pt idx="0">
                  <c:v>ทุ่งศรีอุดม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'42-ทันเวลา (รพ)'!$D$32:$O$32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9">
                  <c:v>มิย.62</c:v>
                </c:pt>
                <c:pt idx="10">
                  <c:v>กค.62</c:v>
                </c:pt>
                <c:pt idx="11">
                  <c:v>สค.62</c:v>
                </c:pt>
              </c:strCache>
            </c:strRef>
          </c:cat>
          <c:val>
            <c:numRef>
              <c:f>'42-ทันเวลา (รพ)'!$D$51:$O$51</c:f>
              <c:numCache>
                <c:formatCode>_-* #,##0.0_-;\-* #,##0.0_-;_-* "-"??_-;_-@_-</c:formatCode>
                <c:ptCount val="12"/>
                <c:pt idx="0" formatCode="_(* #,##0.00_);_(* \(#,##0.00\);_(* &quot;-&quot;??_);_(@_)">
                  <c:v>100</c:v>
                </c:pt>
                <c:pt idx="1">
                  <c:v>98.901098901098905</c:v>
                </c:pt>
                <c:pt idx="2">
                  <c:v>100</c:v>
                </c:pt>
                <c:pt idx="3">
                  <c:v>100</c:v>
                </c:pt>
                <c:pt idx="4" formatCode="_(* #,##0.00_);_(* \(#,##0.00\);_(* &quot;-&quot;??_);_(@_)">
                  <c:v>100</c:v>
                </c:pt>
              </c:numCache>
            </c:numRef>
          </c:val>
          <c:smooth val="0"/>
        </c:ser>
        <c:ser>
          <c:idx val="19"/>
          <c:order val="19"/>
          <c:tx>
            <c:strRef>
              <c:f>'42-ทันเวลา (รพ)'!$C$52</c:f>
              <c:strCache>
                <c:ptCount val="1"/>
                <c:pt idx="0">
                  <c:v>สมเด็จพระยุพราชเดชอุดม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'42-ทันเวลา (รพ)'!$D$32:$O$32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9">
                  <c:v>มิย.62</c:v>
                </c:pt>
                <c:pt idx="10">
                  <c:v>กค.62</c:v>
                </c:pt>
                <c:pt idx="11">
                  <c:v>สค.62</c:v>
                </c:pt>
              </c:strCache>
            </c:strRef>
          </c:cat>
          <c:val>
            <c:numRef>
              <c:f>'42-ทันเวลา (รพ)'!$D$52:$O$52</c:f>
              <c:numCache>
                <c:formatCode>_-* #,##0.0_-;\-* #,##0.0_-;_-* "-"??_-;_-@_-</c:formatCode>
                <c:ptCount val="12"/>
                <c:pt idx="0" formatCode="_(* #,##0.00_);_(* \(#,##0.00\);_(* &quot;-&quot;??_);_(@_)">
                  <c:v>99.963248805586176</c:v>
                </c:pt>
                <c:pt idx="1">
                  <c:v>99.946723494938738</c:v>
                </c:pt>
                <c:pt idx="2">
                  <c:v>99.822695035460995</c:v>
                </c:pt>
                <c:pt idx="3">
                  <c:v>100</c:v>
                </c:pt>
                <c:pt idx="4" formatCode="_(* #,##0.00_);_(* \(#,##0.00\);_(* &quot;-&quot;??_);_(@_)">
                  <c:v>100</c:v>
                </c:pt>
              </c:numCache>
            </c:numRef>
          </c:val>
          <c:smooth val="0"/>
        </c:ser>
        <c:ser>
          <c:idx val="20"/>
          <c:order val="20"/>
          <c:tx>
            <c:strRef>
              <c:f>'42-ทันเวลา (รพ)'!$C$53</c:f>
              <c:strCache>
                <c:ptCount val="1"/>
                <c:pt idx="0">
                  <c:v>50 พรรษามหาวชิราลงกรณ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'42-ทันเวลา (รพ)'!$D$32:$O$32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9">
                  <c:v>มิย.62</c:v>
                </c:pt>
                <c:pt idx="10">
                  <c:v>กค.62</c:v>
                </c:pt>
                <c:pt idx="11">
                  <c:v>สค.62</c:v>
                </c:pt>
              </c:strCache>
            </c:strRef>
          </c:cat>
          <c:val>
            <c:numRef>
              <c:f>'42-ทันเวลา (รพ)'!$D$53:$O$53</c:f>
              <c:numCache>
                <c:formatCode>_-* #,##0.0_-;\-* #,##0.0_-;_-* "-"??_-;_-@_-</c:formatCode>
                <c:ptCount val="12"/>
                <c:pt idx="0" formatCode="_(* #,##0.00_);_(* \(#,##0.00\);_(* &quot;-&quot;??_);_(@_)">
                  <c:v>100</c:v>
                </c:pt>
                <c:pt idx="1">
                  <c:v>99.904852521408188</c:v>
                </c:pt>
                <c:pt idx="2">
                  <c:v>100</c:v>
                </c:pt>
                <c:pt idx="3">
                  <c:v>99.37451133698201</c:v>
                </c:pt>
                <c:pt idx="4" formatCode="_(* #,##0.00_);_(* \(#,##0.00\);_(* &quot;-&quot;??_);_(@_)">
                  <c:v>99.628597957288761</c:v>
                </c:pt>
              </c:numCache>
            </c:numRef>
          </c:val>
          <c:smooth val="0"/>
        </c:ser>
        <c:ser>
          <c:idx val="21"/>
          <c:order val="21"/>
          <c:tx>
            <c:strRef>
              <c:f>'42-ทันเวลา (รพ)'!$C$54</c:f>
              <c:strCache>
                <c:ptCount val="1"/>
                <c:pt idx="0">
                  <c:v>นาตาล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'42-ทันเวลา (รพ)'!$D$32:$O$32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9">
                  <c:v>มิย.62</c:v>
                </c:pt>
                <c:pt idx="10">
                  <c:v>กค.62</c:v>
                </c:pt>
                <c:pt idx="11">
                  <c:v>สค.62</c:v>
                </c:pt>
              </c:strCache>
            </c:strRef>
          </c:cat>
          <c:val>
            <c:numRef>
              <c:f>'42-ทันเวลา (รพ)'!$D$54:$O$54</c:f>
              <c:numCache>
                <c:formatCode>_-* #,##0.0_-;\-* #,##0.0_-;_-* "-"??_-;_-@_-</c:formatCode>
                <c:ptCount val="12"/>
                <c:pt idx="0" formatCode="_(* #,##0.00_);_(* \(#,##0.00\);_(* &quot;-&quot;??_);_(@_)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 formatCode="_(* #,##0.00_);_(* \(#,##0.00\);_(* &quot;-&quot;??_);_(@_)">
                  <c:v>100</c:v>
                </c:pt>
              </c:numCache>
            </c:numRef>
          </c:val>
          <c:smooth val="0"/>
        </c:ser>
        <c:ser>
          <c:idx val="22"/>
          <c:order val="22"/>
          <c:tx>
            <c:strRef>
              <c:f>'42-ทันเวลา (รพ)'!$C$55</c:f>
              <c:strCache>
                <c:ptCount val="1"/>
                <c:pt idx="0">
                  <c:v>นาเยีย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'42-ทันเวลา (รพ)'!$D$32:$O$32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9">
                  <c:v>มิย.62</c:v>
                </c:pt>
                <c:pt idx="10">
                  <c:v>กค.62</c:v>
                </c:pt>
                <c:pt idx="11">
                  <c:v>สค.62</c:v>
                </c:pt>
              </c:strCache>
            </c:strRef>
          </c:cat>
          <c:val>
            <c:numRef>
              <c:f>'42-ทันเวลา (รพ)'!$D$55:$O$55</c:f>
              <c:numCache>
                <c:formatCode>_-* #,##0.0_-;\-* #,##0.0_-;_-* "-"??_-;_-@_-</c:formatCode>
                <c:ptCount val="12"/>
                <c:pt idx="0" formatCode="_(* #,##0.00_);_(* \(#,##0.00\);_(* &quot;-&quot;??_);_(@_)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 formatCode="_(* #,##0.00_);_(* \(#,##0.00\);_(* &quot;-&quot;??_);_(@_)">
                  <c:v>100</c:v>
                </c:pt>
              </c:numCache>
            </c:numRef>
          </c:val>
          <c:smooth val="0"/>
        </c:ser>
        <c:ser>
          <c:idx val="23"/>
          <c:order val="23"/>
          <c:tx>
            <c:strRef>
              <c:f>'42-ทันเวลา (รพ)'!$C$56</c:f>
              <c:strCache>
                <c:ptCount val="1"/>
                <c:pt idx="0">
                  <c:v>สว่างวีระวงศ์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'42-ทันเวลา (รพ)'!$D$32:$O$32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9">
                  <c:v>มิย.62</c:v>
                </c:pt>
                <c:pt idx="10">
                  <c:v>กค.62</c:v>
                </c:pt>
                <c:pt idx="11">
                  <c:v>สค.62</c:v>
                </c:pt>
              </c:strCache>
            </c:strRef>
          </c:cat>
          <c:val>
            <c:numRef>
              <c:f>'42-ทันเวลา (รพ)'!$D$56:$O$56</c:f>
              <c:numCache>
                <c:formatCode>_-* #,##0.0_-;\-* #,##0.0_-;_-* "-"??_-;_-@_-</c:formatCode>
                <c:ptCount val="12"/>
                <c:pt idx="0" formatCode="_(* #,##0.00_);_(* \(#,##0.00\);_(* &quot;-&quot;??_);_(@_)">
                  <c:v>100</c:v>
                </c:pt>
                <c:pt idx="1">
                  <c:v>96.907216494845358</c:v>
                </c:pt>
                <c:pt idx="2">
                  <c:v>100</c:v>
                </c:pt>
                <c:pt idx="3">
                  <c:v>96.969696969696969</c:v>
                </c:pt>
                <c:pt idx="4" formatCode="_(* #,##0.00_);_(* \(#,##0.00\);_(* &quot;-&quot;??_);_(@_)">
                  <c:v>100</c:v>
                </c:pt>
              </c:numCache>
            </c:numRef>
          </c:val>
          <c:smooth val="0"/>
        </c:ser>
        <c:ser>
          <c:idx val="24"/>
          <c:order val="24"/>
          <c:tx>
            <c:strRef>
              <c:f>'42-ทันเวลา (รพ)'!$C$57</c:f>
              <c:strCache>
                <c:ptCount val="1"/>
                <c:pt idx="0">
                  <c:v>น้ำขุ่น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'42-ทันเวลา (รพ)'!$D$32:$O$32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9">
                  <c:v>มิย.62</c:v>
                </c:pt>
                <c:pt idx="10">
                  <c:v>กค.62</c:v>
                </c:pt>
                <c:pt idx="11">
                  <c:v>สค.62</c:v>
                </c:pt>
              </c:strCache>
            </c:strRef>
          </c:cat>
          <c:val>
            <c:numRef>
              <c:f>'42-ทันเวลา (รพ)'!$D$57:$O$57</c:f>
              <c:numCache>
                <c:formatCode>_-* #,##0.0_-;\-* #,##0.0_-;_-* "-"??_-;_-@_-</c:formatCode>
                <c:ptCount val="12"/>
                <c:pt idx="0" formatCode="_(* #,##0.00_);_(* \(#,##0.00\);_(* &quot;-&quot;??_);_(@_)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98.972602739726028</c:v>
                </c:pt>
                <c:pt idx="4" formatCode="_(* #,##0.00_);_(* \(#,##0.00\);_(* &quot;-&quot;??_);_(@_)">
                  <c:v>99.579831932773104</c:v>
                </c:pt>
              </c:numCache>
            </c:numRef>
          </c:val>
          <c:smooth val="0"/>
        </c:ser>
        <c:ser>
          <c:idx val="25"/>
          <c:order val="25"/>
          <c:tx>
            <c:strRef>
              <c:f>'42-ทันเวลา (รพ)'!$C$58</c:f>
              <c:strCache>
                <c:ptCount val="1"/>
                <c:pt idx="0">
                  <c:v>เหล่าเสือโก้ก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'42-ทันเวลา (รพ)'!$D$32:$O$32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9">
                  <c:v>มิย.62</c:v>
                </c:pt>
                <c:pt idx="10">
                  <c:v>กค.62</c:v>
                </c:pt>
                <c:pt idx="11">
                  <c:v>สค.62</c:v>
                </c:pt>
              </c:strCache>
            </c:strRef>
          </c:cat>
          <c:val>
            <c:numRef>
              <c:f>'42-ทันเวลา (รพ)'!$D$58:$O$58</c:f>
              <c:numCache>
                <c:formatCode>_-* #,##0.0_-;\-* #,##0.0_-;_-* "-"??_-;_-@_-</c:formatCode>
                <c:ptCount val="12"/>
                <c:pt idx="0" formatCode="_(* #,##0.00_);_(* \(#,##0.00\);_(* &quot;-&quot;??_);_(@_)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 formatCode="_(* #,##0.00_);_(* \(#,##0.00\);_(* &quot;-&quot;??_);_(@_)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652096"/>
        <c:axId val="93653632"/>
      </c:lineChart>
      <c:catAx>
        <c:axId val="93652096"/>
        <c:scaling>
          <c:orientation val="minMax"/>
        </c:scaling>
        <c:delete val="0"/>
        <c:axPos val="b"/>
        <c:majorTickMark val="out"/>
        <c:minorTickMark val="none"/>
        <c:tickLblPos val="nextTo"/>
        <c:crossAx val="93653632"/>
        <c:crosses val="autoZero"/>
        <c:auto val="1"/>
        <c:lblAlgn val="ctr"/>
        <c:lblOffset val="100"/>
        <c:noMultiLvlLbl val="0"/>
      </c:catAx>
      <c:valAx>
        <c:axId val="93653632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936520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 sz="1600">
                <a:cs typeface="+mn-cs"/>
              </a:rPr>
              <a:t>กพ.6</a:t>
            </a:r>
            <a:r>
              <a:rPr lang="en-US" sz="1600">
                <a:cs typeface="+mn-cs"/>
              </a:rPr>
              <a:t>2</a:t>
            </a:r>
            <a:endParaRPr lang="th-TH" sz="1600">
              <a:cs typeface="+mn-cs"/>
            </a:endParaRP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'42-ทันเวลา (รพ)'!$D$84</c:f>
              <c:strCache>
                <c:ptCount val="1"/>
                <c:pt idx="0">
                  <c:v>กพ.62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'42-ทันเวลา (รพ)'!$C$85:$C$110</c:f>
              <c:strCache>
                <c:ptCount val="26"/>
                <c:pt idx="0">
                  <c:v>โขงเจียม</c:v>
                </c:pt>
                <c:pt idx="1">
                  <c:v>เขื่องใน</c:v>
                </c:pt>
                <c:pt idx="2">
                  <c:v>เขมราฐ</c:v>
                </c:pt>
                <c:pt idx="3">
                  <c:v>นาจะหลวย</c:v>
                </c:pt>
                <c:pt idx="4">
                  <c:v>บุณฑริก</c:v>
                </c:pt>
                <c:pt idx="5">
                  <c:v>ตระการพืชผล</c:v>
                </c:pt>
                <c:pt idx="6">
                  <c:v>กุดข้าวปุ้น</c:v>
                </c:pt>
                <c:pt idx="7">
                  <c:v>ม่วงสามสิบ</c:v>
                </c:pt>
                <c:pt idx="8">
                  <c:v>พิบูลมังสาหาร </c:v>
                </c:pt>
                <c:pt idx="9">
                  <c:v>ตาลสุม</c:v>
                </c:pt>
                <c:pt idx="10">
                  <c:v>โพธิ์ไทร</c:v>
                </c:pt>
                <c:pt idx="11">
                  <c:v>สำโรง</c:v>
                </c:pt>
                <c:pt idx="12">
                  <c:v>ดอนมดแดง</c:v>
                </c:pt>
                <c:pt idx="13">
                  <c:v>สิรินธร</c:v>
                </c:pt>
                <c:pt idx="14">
                  <c:v>ทุ่งศรีอุดม</c:v>
                </c:pt>
                <c:pt idx="15">
                  <c:v>สมเด็จพระยุพราชเดชอุดม</c:v>
                </c:pt>
                <c:pt idx="16">
                  <c:v>นาตาล</c:v>
                </c:pt>
                <c:pt idx="17">
                  <c:v>นาเยีย</c:v>
                </c:pt>
                <c:pt idx="18">
                  <c:v>สว่างวีระวงศ์</c:v>
                </c:pt>
                <c:pt idx="19">
                  <c:v>เหล่าเสือโก้ก</c:v>
                </c:pt>
                <c:pt idx="20">
                  <c:v>สรรพสิทธิประสงค์</c:v>
                </c:pt>
                <c:pt idx="21">
                  <c:v>วารินชำราบ </c:v>
                </c:pt>
                <c:pt idx="22">
                  <c:v>50 พรรษามหาวชิราลงกรณ</c:v>
                </c:pt>
                <c:pt idx="23">
                  <c:v>น้ำขุ่น</c:v>
                </c:pt>
                <c:pt idx="24">
                  <c:v>น้ำยืน</c:v>
                </c:pt>
                <c:pt idx="25">
                  <c:v>ศรีเมืองใหม่</c:v>
                </c:pt>
              </c:strCache>
            </c:strRef>
          </c:cat>
          <c:val>
            <c:numRef>
              <c:f>'42-ทันเวลา (รพ)'!$D$85:$D$110</c:f>
              <c:numCache>
                <c:formatCode>_(* #,##0.00_);_(* \(#,##0.00\);_(* "-"??_);_(@_)</c:formatCode>
                <c:ptCount val="2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99.829315126946881</c:v>
                </c:pt>
                <c:pt idx="21">
                  <c:v>99.761526232114463</c:v>
                </c:pt>
                <c:pt idx="22">
                  <c:v>99.628597957288761</c:v>
                </c:pt>
                <c:pt idx="23">
                  <c:v>99.579831932773104</c:v>
                </c:pt>
                <c:pt idx="24">
                  <c:v>99.423631123919307</c:v>
                </c:pt>
                <c:pt idx="25">
                  <c:v>99.111111111111114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976"/>
        <c:axId val="93753344"/>
      </c:barChart>
      <c:catAx>
        <c:axId val="93726976"/>
        <c:scaling>
          <c:orientation val="minMax"/>
        </c:scaling>
        <c:delete val="0"/>
        <c:axPos val="l"/>
        <c:majorTickMark val="out"/>
        <c:minorTickMark val="none"/>
        <c:tickLblPos val="nextTo"/>
        <c:crossAx val="93753344"/>
        <c:crosses val="autoZero"/>
        <c:auto val="1"/>
        <c:lblAlgn val="ctr"/>
        <c:lblOffset val="100"/>
        <c:noMultiLvlLbl val="0"/>
      </c:catAx>
      <c:valAx>
        <c:axId val="93753344"/>
        <c:scaling>
          <c:orientation val="minMax"/>
          <c:max val="100"/>
        </c:scaling>
        <c:delete val="0"/>
        <c:axPos val="b"/>
        <c:majorGridlines/>
        <c:numFmt formatCode="_(* #,##0.00_);_(* \(#,##0.00\);_(* &quot;-&quot;??_);_(@_)" sourceLinked="1"/>
        <c:majorTickMark val="out"/>
        <c:minorTickMark val="none"/>
        <c:tickLblPos val="nextTo"/>
        <c:crossAx val="93726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30</xdr:row>
      <xdr:rowOff>14286</xdr:rowOff>
    </xdr:from>
    <xdr:to>
      <xdr:col>16</xdr:col>
      <xdr:colOff>9524</xdr:colOff>
      <xdr:row>56</xdr:row>
      <xdr:rowOff>142875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108855</xdr:colOff>
      <xdr:row>58</xdr:row>
      <xdr:rowOff>-1</xdr:rowOff>
    </xdr:from>
    <xdr:to>
      <xdr:col>15</xdr:col>
      <xdr:colOff>517070</xdr:colOff>
      <xdr:row>85</xdr:row>
      <xdr:rowOff>0</xdr:rowOff>
    </xdr:to>
    <xdr:graphicFrame macro="">
      <xdr:nvGraphicFramePr>
        <xdr:cNvPr id="3" name="แผนภูมิ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21166</xdr:colOff>
      <xdr:row>31</xdr:row>
      <xdr:rowOff>115358</xdr:rowOff>
    </xdr:from>
    <xdr:to>
      <xdr:col>14</xdr:col>
      <xdr:colOff>910165</xdr:colOff>
      <xdr:row>58</xdr:row>
      <xdr:rowOff>116417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42333</xdr:colOff>
      <xdr:row>59</xdr:row>
      <xdr:rowOff>21167</xdr:rowOff>
    </xdr:from>
    <xdr:to>
      <xdr:col>10</xdr:col>
      <xdr:colOff>719666</xdr:colOff>
      <xdr:row>80</xdr:row>
      <xdr:rowOff>128058</xdr:rowOff>
    </xdr:to>
    <xdr:graphicFrame macro="">
      <xdr:nvGraphicFramePr>
        <xdr:cNvPr id="3" name="แผนภูมิ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27382</xdr:rowOff>
    </xdr:from>
    <xdr:to>
      <xdr:col>14</xdr:col>
      <xdr:colOff>964406</xdr:colOff>
      <xdr:row>51</xdr:row>
      <xdr:rowOff>202406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23812</xdr:colOff>
      <xdr:row>54</xdr:row>
      <xdr:rowOff>27383</xdr:rowOff>
    </xdr:from>
    <xdr:to>
      <xdr:col>12</xdr:col>
      <xdr:colOff>11906</xdr:colOff>
      <xdr:row>76</xdr:row>
      <xdr:rowOff>47625</xdr:rowOff>
    </xdr:to>
    <xdr:graphicFrame macro="">
      <xdr:nvGraphicFramePr>
        <xdr:cNvPr id="3" name="แผนภูมิ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21174</xdr:colOff>
      <xdr:row>58</xdr:row>
      <xdr:rowOff>305856</xdr:rowOff>
    </xdr:from>
    <xdr:to>
      <xdr:col>15</xdr:col>
      <xdr:colOff>31750</xdr:colOff>
      <xdr:row>80</xdr:row>
      <xdr:rowOff>222250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148167</xdr:colOff>
      <xdr:row>83</xdr:row>
      <xdr:rowOff>41273</xdr:rowOff>
    </xdr:from>
    <xdr:to>
      <xdr:col>15</xdr:col>
      <xdr:colOff>0</xdr:colOff>
      <xdr:row>107</xdr:row>
      <xdr:rowOff>52916</xdr:rowOff>
    </xdr:to>
    <xdr:graphicFrame macro="">
      <xdr:nvGraphicFramePr>
        <xdr:cNvPr id="3" name="แผนภูมิ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3"/>
  <sheetViews>
    <sheetView showGridLines="0" zoomScale="80" zoomScaleNormal="80" workbookViewId="0">
      <selection activeCell="H1" sqref="H1"/>
    </sheetView>
  </sheetViews>
  <sheetFormatPr defaultRowHeight="21"/>
  <cols>
    <col min="1" max="1" width="9" style="9"/>
    <col min="2" max="2" width="18.125" style="9" customWidth="1"/>
    <col min="3" max="3" width="43.75" style="9" bestFit="1" customWidth="1"/>
    <col min="4" max="4" width="3.5" style="9" customWidth="1"/>
    <col min="5" max="5" width="15.75" style="9" customWidth="1"/>
    <col min="6" max="6" width="50.625" style="9" customWidth="1"/>
    <col min="7" max="16384" width="9" style="9"/>
  </cols>
  <sheetData>
    <row r="1" spans="2:6" ht="9.75" customHeight="1"/>
    <row r="2" spans="2:6">
      <c r="B2" s="8" t="s">
        <v>0</v>
      </c>
      <c r="C2" s="8" t="s">
        <v>1</v>
      </c>
      <c r="E2" s="11" t="s">
        <v>13</v>
      </c>
      <c r="F2" s="11" t="s">
        <v>14</v>
      </c>
    </row>
    <row r="3" spans="2:6">
      <c r="B3" s="10"/>
      <c r="C3" s="10" t="s">
        <v>2</v>
      </c>
      <c r="E3" s="8" t="s">
        <v>15</v>
      </c>
      <c r="F3" s="8" t="s">
        <v>16</v>
      </c>
    </row>
    <row r="4" spans="2:6">
      <c r="B4" s="11" t="s">
        <v>3</v>
      </c>
      <c r="C4" s="12">
        <v>241757</v>
      </c>
      <c r="E4" s="10"/>
      <c r="F4" s="10" t="s">
        <v>49</v>
      </c>
    </row>
    <row r="5" spans="2:6">
      <c r="B5" s="11" t="s">
        <v>4</v>
      </c>
      <c r="C5" s="13" t="s">
        <v>95</v>
      </c>
      <c r="E5" s="8" t="s">
        <v>17</v>
      </c>
      <c r="F5" s="8" t="s">
        <v>18</v>
      </c>
    </row>
    <row r="6" spans="2:6">
      <c r="B6" s="8" t="s">
        <v>5</v>
      </c>
      <c r="C6" s="8" t="s">
        <v>123</v>
      </c>
      <c r="E6" s="14"/>
      <c r="F6" s="14" t="s">
        <v>19</v>
      </c>
    </row>
    <row r="7" spans="2:6">
      <c r="B7" s="14"/>
      <c r="C7" s="15" t="s">
        <v>6</v>
      </c>
      <c r="E7" s="10"/>
      <c r="F7" s="10" t="s">
        <v>20</v>
      </c>
    </row>
    <row r="8" spans="2:6">
      <c r="B8" s="14"/>
      <c r="C8" s="14" t="s">
        <v>7</v>
      </c>
      <c r="E8" s="17"/>
      <c r="F8" s="17"/>
    </row>
    <row r="9" spans="2:6">
      <c r="B9" s="14"/>
      <c r="C9" s="14" t="s">
        <v>124</v>
      </c>
      <c r="E9" s="18" t="s">
        <v>21</v>
      </c>
    </row>
    <row r="10" spans="2:6">
      <c r="B10" s="14"/>
      <c r="C10" s="14" t="s">
        <v>125</v>
      </c>
      <c r="E10" s="18" t="s">
        <v>126</v>
      </c>
    </row>
    <row r="11" spans="2:6">
      <c r="B11" s="14"/>
      <c r="C11" s="14" t="s">
        <v>8</v>
      </c>
    </row>
    <row r="12" spans="2:6">
      <c r="B12" s="14"/>
      <c r="C12" s="14" t="s">
        <v>9</v>
      </c>
    </row>
    <row r="13" spans="2:6">
      <c r="B13" s="14"/>
      <c r="C13" s="14" t="s">
        <v>10</v>
      </c>
    </row>
    <row r="14" spans="2:6">
      <c r="B14" s="14"/>
      <c r="C14" s="14" t="s">
        <v>53</v>
      </c>
    </row>
    <row r="15" spans="2:6">
      <c r="B15" s="14"/>
      <c r="C15" s="16" t="s">
        <v>11</v>
      </c>
    </row>
    <row r="16" spans="2:6">
      <c r="B16" s="10"/>
      <c r="C16" s="10" t="s">
        <v>12</v>
      </c>
    </row>
    <row r="23" ht="9.75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85"/>
  <sheetViews>
    <sheetView topLeftCell="A72" zoomScale="90" zoomScaleNormal="90" workbookViewId="0">
      <selection activeCell="C87" sqref="C87"/>
    </sheetView>
  </sheetViews>
  <sheetFormatPr defaultColWidth="9" defaultRowHeight="24" customHeight="1"/>
  <cols>
    <col min="1" max="1" width="4.875" style="19" bestFit="1" customWidth="1"/>
    <col min="2" max="2" width="5.875" style="19" bestFit="1" customWidth="1"/>
    <col min="3" max="3" width="14.5" style="19" customWidth="1"/>
    <col min="4" max="4" width="11.625" style="19" customWidth="1"/>
    <col min="5" max="5" width="12.875" style="19" customWidth="1"/>
    <col min="6" max="6" width="14" style="19" customWidth="1"/>
    <col min="7" max="7" width="13.375" style="58" customWidth="1"/>
    <col min="8" max="8" width="13.875" style="19" customWidth="1"/>
    <col min="9" max="9" width="11.875" style="19" customWidth="1"/>
    <col min="10" max="10" width="12.25" style="19" customWidth="1"/>
    <col min="11" max="11" width="12.375" style="19" customWidth="1"/>
    <col min="12" max="12" width="12.5" style="19" customWidth="1"/>
    <col min="13" max="13" width="13.875" style="19" customWidth="1"/>
    <col min="14" max="14" width="18" style="19" customWidth="1"/>
    <col min="15" max="15" width="17.375" style="19" customWidth="1"/>
    <col min="16" max="16" width="17.5" style="58" customWidth="1"/>
    <col min="17" max="17" width="9" style="19" customWidth="1"/>
    <col min="18" max="20" width="8.5" style="19" bestFit="1" customWidth="1"/>
    <col min="21" max="21" width="8.5" style="19" customWidth="1"/>
    <col min="22" max="22" width="11.375" style="19" customWidth="1"/>
    <col min="23" max="24" width="8.25" style="19" customWidth="1"/>
    <col min="25" max="25" width="12.375" style="19" customWidth="1"/>
    <col min="26" max="26" width="8.125" style="19" customWidth="1"/>
    <col min="27" max="27" width="12.5" style="19" customWidth="1"/>
    <col min="28" max="32" width="8.125" style="19" customWidth="1"/>
    <col min="33" max="33" width="12.5" style="19" customWidth="1"/>
    <col min="34" max="34" width="13.375" style="19" bestFit="1" customWidth="1"/>
    <col min="35" max="45" width="8.125" style="19" customWidth="1"/>
    <col min="46" max="46" width="12.5" style="19" bestFit="1" customWidth="1"/>
    <col min="47" max="47" width="13.375" style="19" bestFit="1" customWidth="1"/>
    <col min="48" max="16384" width="9" style="19"/>
  </cols>
  <sheetData>
    <row r="1" spans="1:28" ht="24" customHeight="1">
      <c r="A1" s="9" t="s">
        <v>127</v>
      </c>
      <c r="B1" s="9"/>
      <c r="C1" s="9"/>
      <c r="D1" s="9"/>
      <c r="E1" s="9"/>
      <c r="F1" s="9"/>
      <c r="G1" s="56"/>
      <c r="H1" s="9"/>
      <c r="I1" s="9"/>
      <c r="J1" s="9"/>
      <c r="K1" s="9"/>
      <c r="L1" s="9"/>
      <c r="M1" s="9">
        <f>500*4</f>
        <v>2000</v>
      </c>
      <c r="N1" s="9"/>
      <c r="O1" s="9"/>
      <c r="P1" s="56"/>
      <c r="Q1" s="9"/>
    </row>
    <row r="2" spans="1:28" ht="24" customHeight="1">
      <c r="A2" s="24" t="s">
        <v>55</v>
      </c>
      <c r="B2" s="24" t="s">
        <v>54</v>
      </c>
      <c r="C2" s="33" t="s">
        <v>56</v>
      </c>
      <c r="D2" s="24" t="s">
        <v>96</v>
      </c>
      <c r="E2" s="24" t="s">
        <v>110</v>
      </c>
      <c r="F2" s="24" t="s">
        <v>112</v>
      </c>
      <c r="G2" s="33" t="s">
        <v>111</v>
      </c>
      <c r="H2" s="24" t="s">
        <v>98</v>
      </c>
      <c r="I2" s="24" t="s">
        <v>99</v>
      </c>
      <c r="J2" s="24" t="s">
        <v>100</v>
      </c>
      <c r="K2" s="24" t="s">
        <v>101</v>
      </c>
      <c r="L2" s="24" t="s">
        <v>102</v>
      </c>
      <c r="M2" s="24" t="s">
        <v>103</v>
      </c>
      <c r="N2" s="24" t="s">
        <v>104</v>
      </c>
      <c r="O2" s="24" t="s">
        <v>105</v>
      </c>
      <c r="P2" s="33" t="s">
        <v>52</v>
      </c>
      <c r="Q2" s="34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ht="24" customHeight="1">
      <c r="A3" s="24">
        <v>1</v>
      </c>
      <c r="B3" s="24" t="s">
        <v>22</v>
      </c>
      <c r="C3" s="24" t="s">
        <v>57</v>
      </c>
      <c r="D3" s="127">
        <v>4197</v>
      </c>
      <c r="E3" s="127">
        <v>5157</v>
      </c>
      <c r="F3" s="138">
        <v>4628</v>
      </c>
      <c r="G3" s="138">
        <v>5174</v>
      </c>
      <c r="H3" s="135">
        <v>4687</v>
      </c>
      <c r="I3" s="146"/>
      <c r="J3" s="29"/>
      <c r="K3" s="42"/>
      <c r="L3" s="49"/>
      <c r="M3" s="40"/>
      <c r="N3" s="40"/>
      <c r="O3" s="67"/>
      <c r="P3" s="57"/>
      <c r="Q3" s="34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24" customHeight="1">
      <c r="A4" s="24">
        <v>2</v>
      </c>
      <c r="B4" s="24" t="s">
        <v>23</v>
      </c>
      <c r="C4" s="24" t="s">
        <v>58</v>
      </c>
      <c r="D4" s="127">
        <v>535</v>
      </c>
      <c r="E4" s="127">
        <v>359</v>
      </c>
      <c r="F4" s="138">
        <v>396</v>
      </c>
      <c r="G4" s="138">
        <v>470</v>
      </c>
      <c r="H4" s="135">
        <v>450</v>
      </c>
      <c r="I4" s="146"/>
      <c r="J4" s="29"/>
      <c r="K4" s="42"/>
      <c r="L4" s="49"/>
      <c r="M4" s="40"/>
      <c r="N4" s="40"/>
      <c r="O4" s="67"/>
      <c r="P4" s="57"/>
      <c r="Q4" s="34"/>
      <c r="R4" s="9"/>
      <c r="S4" s="9"/>
      <c r="T4" s="9"/>
      <c r="U4" s="9"/>
      <c r="V4" s="9"/>
      <c r="W4" s="9"/>
      <c r="X4" s="9"/>
      <c r="Y4" s="9"/>
      <c r="Z4" s="9"/>
      <c r="AA4" s="9"/>
      <c r="AB4" s="9"/>
    </row>
    <row r="5" spans="1:28" ht="24" customHeight="1">
      <c r="A5" s="24">
        <v>3</v>
      </c>
      <c r="B5" s="24" t="s">
        <v>24</v>
      </c>
      <c r="C5" s="24" t="s">
        <v>59</v>
      </c>
      <c r="D5" s="127">
        <v>214</v>
      </c>
      <c r="E5" s="127">
        <v>161</v>
      </c>
      <c r="F5" s="138">
        <v>202</v>
      </c>
      <c r="G5" s="138">
        <v>310</v>
      </c>
      <c r="H5" s="135">
        <v>304</v>
      </c>
      <c r="I5" s="146"/>
      <c r="J5" s="29"/>
      <c r="K5" s="42"/>
      <c r="L5" s="49"/>
      <c r="M5" s="40"/>
      <c r="N5" s="40"/>
      <c r="O5" s="67"/>
      <c r="P5" s="57"/>
      <c r="Q5" s="34"/>
      <c r="R5" s="9"/>
      <c r="S5" s="9"/>
      <c r="T5" s="9"/>
      <c r="U5" s="9"/>
      <c r="V5" s="9"/>
      <c r="W5" s="9"/>
      <c r="X5" s="9"/>
      <c r="Y5" s="9"/>
      <c r="Z5" s="9"/>
      <c r="AA5" s="9"/>
      <c r="AB5" s="9"/>
    </row>
    <row r="6" spans="1:28" ht="24" customHeight="1">
      <c r="A6" s="24">
        <v>4</v>
      </c>
      <c r="B6" s="24" t="s">
        <v>25</v>
      </c>
      <c r="C6" s="24" t="s">
        <v>60</v>
      </c>
      <c r="D6" s="127">
        <v>767</v>
      </c>
      <c r="E6" s="127">
        <v>636</v>
      </c>
      <c r="F6" s="138">
        <v>751</v>
      </c>
      <c r="G6" s="138">
        <v>722</v>
      </c>
      <c r="H6" s="135">
        <v>755</v>
      </c>
      <c r="I6" s="146"/>
      <c r="J6" s="29"/>
      <c r="K6" s="42"/>
      <c r="L6" s="49"/>
      <c r="M6" s="40"/>
      <c r="N6" s="40"/>
      <c r="O6" s="67"/>
      <c r="P6" s="57"/>
      <c r="Q6" s="34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4" customHeight="1">
      <c r="A7" s="24">
        <v>5</v>
      </c>
      <c r="B7" s="24" t="s">
        <v>26</v>
      </c>
      <c r="C7" s="24" t="s">
        <v>61</v>
      </c>
      <c r="D7" s="127">
        <v>334</v>
      </c>
      <c r="E7" s="127">
        <v>306</v>
      </c>
      <c r="F7" s="138">
        <v>310</v>
      </c>
      <c r="G7" s="138">
        <v>358</v>
      </c>
      <c r="H7" s="135">
        <v>317</v>
      </c>
      <c r="I7" s="146"/>
      <c r="J7" s="29"/>
      <c r="K7" s="42"/>
      <c r="L7" s="49"/>
      <c r="M7" s="40"/>
      <c r="N7" s="40"/>
      <c r="O7" s="67"/>
      <c r="P7" s="57"/>
      <c r="Q7" s="34"/>
      <c r="R7" s="9"/>
      <c r="S7" s="9"/>
      <c r="T7" s="9"/>
      <c r="U7" s="9"/>
      <c r="V7" s="9"/>
      <c r="W7" s="9"/>
      <c r="X7" s="9"/>
      <c r="Y7" s="9"/>
      <c r="Z7" s="9"/>
      <c r="AA7" s="9"/>
      <c r="AB7" s="9"/>
    </row>
    <row r="8" spans="1:28" ht="24" customHeight="1">
      <c r="A8" s="24">
        <v>6</v>
      </c>
      <c r="B8" s="24" t="s">
        <v>27</v>
      </c>
      <c r="C8" s="24" t="s">
        <v>62</v>
      </c>
      <c r="D8" s="127">
        <v>290</v>
      </c>
      <c r="E8" s="127">
        <v>210</v>
      </c>
      <c r="F8" s="138">
        <v>210</v>
      </c>
      <c r="G8" s="138">
        <v>312</v>
      </c>
      <c r="H8" s="135">
        <v>204</v>
      </c>
      <c r="I8" s="146"/>
      <c r="J8" s="29"/>
      <c r="K8" s="42"/>
      <c r="L8" s="49"/>
      <c r="M8" s="40"/>
      <c r="N8" s="40"/>
      <c r="O8" s="67"/>
      <c r="P8" s="57"/>
      <c r="Q8" s="34"/>
      <c r="R8" s="9"/>
      <c r="S8" s="9"/>
      <c r="T8" s="9"/>
      <c r="U8" s="9"/>
      <c r="V8" s="9"/>
      <c r="W8" s="9"/>
      <c r="X8" s="9"/>
      <c r="Y8" s="9"/>
      <c r="Z8" s="9"/>
      <c r="AA8" s="9"/>
      <c r="AB8" s="9"/>
    </row>
    <row r="9" spans="1:28" ht="24" customHeight="1">
      <c r="A9" s="24">
        <v>7</v>
      </c>
      <c r="B9" s="24" t="s">
        <v>28</v>
      </c>
      <c r="C9" s="33" t="s">
        <v>63</v>
      </c>
      <c r="D9" s="127">
        <v>499</v>
      </c>
      <c r="E9" s="127">
        <v>363</v>
      </c>
      <c r="F9" s="138">
        <v>380</v>
      </c>
      <c r="G9" s="138">
        <v>416</v>
      </c>
      <c r="H9" s="135">
        <v>347</v>
      </c>
      <c r="I9" s="146"/>
      <c r="J9" s="29"/>
      <c r="K9" s="42"/>
      <c r="L9" s="49"/>
      <c r="M9" s="40"/>
      <c r="N9" s="40"/>
      <c r="O9" s="67"/>
      <c r="P9" s="57"/>
      <c r="Q9" s="34"/>
      <c r="R9" s="9"/>
      <c r="S9" s="9"/>
      <c r="T9" s="9"/>
      <c r="U9" s="9"/>
      <c r="V9" s="9"/>
      <c r="W9" s="9"/>
      <c r="X9" s="9"/>
      <c r="Y9" s="9"/>
      <c r="Z9" s="9"/>
      <c r="AA9" s="9"/>
      <c r="AB9" s="9"/>
    </row>
    <row r="10" spans="1:28" ht="24" customHeight="1">
      <c r="A10" s="24">
        <v>8</v>
      </c>
      <c r="B10" s="24" t="s">
        <v>29</v>
      </c>
      <c r="C10" s="24" t="s">
        <v>64</v>
      </c>
      <c r="D10" s="127">
        <v>408</v>
      </c>
      <c r="E10" s="127">
        <v>460</v>
      </c>
      <c r="F10" s="138">
        <v>401</v>
      </c>
      <c r="G10" s="138">
        <v>450</v>
      </c>
      <c r="H10" s="135">
        <v>395</v>
      </c>
      <c r="I10" s="146"/>
      <c r="J10" s="29"/>
      <c r="K10" s="42"/>
      <c r="L10" s="49"/>
      <c r="M10" s="40"/>
      <c r="N10" s="40"/>
      <c r="O10" s="67"/>
      <c r="P10" s="57"/>
      <c r="Q10" s="34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</row>
    <row r="11" spans="1:28" ht="24" customHeight="1">
      <c r="A11" s="24">
        <v>9</v>
      </c>
      <c r="B11" s="24" t="s">
        <v>30</v>
      </c>
      <c r="C11" s="33" t="s">
        <v>65</v>
      </c>
      <c r="D11" s="127">
        <v>1210</v>
      </c>
      <c r="E11" s="127">
        <v>918</v>
      </c>
      <c r="F11" s="138">
        <v>963</v>
      </c>
      <c r="G11" s="138">
        <v>1012</v>
      </c>
      <c r="H11" s="135">
        <v>901</v>
      </c>
      <c r="I11" s="146"/>
      <c r="J11" s="29"/>
      <c r="K11" s="42"/>
      <c r="L11" s="49"/>
      <c r="M11" s="40"/>
      <c r="N11" s="40"/>
      <c r="O11" s="67"/>
      <c r="P11" s="57"/>
      <c r="Q11" s="34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</row>
    <row r="12" spans="1:28" ht="24" customHeight="1">
      <c r="A12" s="24">
        <v>10</v>
      </c>
      <c r="B12" s="24" t="s">
        <v>31</v>
      </c>
      <c r="C12" s="24" t="s">
        <v>66</v>
      </c>
      <c r="D12" s="127">
        <v>288</v>
      </c>
      <c r="E12" s="127">
        <v>228</v>
      </c>
      <c r="F12" s="138">
        <v>202</v>
      </c>
      <c r="G12" s="138">
        <v>236</v>
      </c>
      <c r="H12" s="135">
        <v>177</v>
      </c>
      <c r="I12" s="146"/>
      <c r="J12" s="29"/>
      <c r="K12" s="42"/>
      <c r="L12" s="49"/>
      <c r="M12" s="40"/>
      <c r="N12" s="40"/>
      <c r="O12" s="67"/>
      <c r="P12" s="57"/>
      <c r="Q12" s="34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</row>
    <row r="13" spans="1:28" ht="24" customHeight="1">
      <c r="A13" s="24">
        <v>11</v>
      </c>
      <c r="B13" s="24" t="s">
        <v>32</v>
      </c>
      <c r="C13" s="24" t="s">
        <v>67</v>
      </c>
      <c r="D13" s="127">
        <v>532</v>
      </c>
      <c r="E13" s="127">
        <v>416</v>
      </c>
      <c r="F13" s="138">
        <v>453</v>
      </c>
      <c r="G13" s="138">
        <v>438</v>
      </c>
      <c r="H13" s="135">
        <v>433</v>
      </c>
      <c r="I13" s="146"/>
      <c r="J13" s="29"/>
      <c r="K13" s="42"/>
      <c r="L13" s="49"/>
      <c r="M13" s="40"/>
      <c r="N13" s="40"/>
      <c r="O13" s="67"/>
      <c r="P13" s="57"/>
      <c r="Q13" s="34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</row>
    <row r="14" spans="1:28" ht="24" customHeight="1">
      <c r="A14" s="24">
        <v>12</v>
      </c>
      <c r="B14" s="24" t="s">
        <v>33</v>
      </c>
      <c r="C14" s="24" t="s">
        <v>68</v>
      </c>
      <c r="D14" s="127">
        <v>2333</v>
      </c>
      <c r="E14" s="127">
        <v>1557</v>
      </c>
      <c r="F14" s="138">
        <v>1401</v>
      </c>
      <c r="G14" s="138">
        <v>1559</v>
      </c>
      <c r="H14" s="135">
        <v>1258</v>
      </c>
      <c r="I14" s="146"/>
      <c r="J14" s="29"/>
      <c r="K14" s="42"/>
      <c r="L14" s="49"/>
      <c r="M14" s="40"/>
      <c r="N14" s="40"/>
      <c r="O14" s="67"/>
      <c r="P14" s="57"/>
      <c r="Q14" s="34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</row>
    <row r="15" spans="1:28" ht="24" customHeight="1">
      <c r="A15" s="24">
        <v>13</v>
      </c>
      <c r="B15" s="24" t="s">
        <v>34</v>
      </c>
      <c r="C15" s="33" t="s">
        <v>69</v>
      </c>
      <c r="D15" s="127">
        <v>965</v>
      </c>
      <c r="E15" s="127">
        <v>738</v>
      </c>
      <c r="F15" s="138">
        <v>824</v>
      </c>
      <c r="G15" s="138">
        <v>950</v>
      </c>
      <c r="H15" s="135">
        <v>731</v>
      </c>
      <c r="I15" s="146"/>
      <c r="J15" s="29"/>
      <c r="K15" s="42"/>
      <c r="L15" s="49"/>
      <c r="M15" s="40"/>
      <c r="N15" s="40"/>
      <c r="O15" s="67"/>
      <c r="P15" s="57"/>
      <c r="Q15" s="34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</row>
    <row r="16" spans="1:28" ht="24" customHeight="1">
      <c r="A16" s="24">
        <v>14</v>
      </c>
      <c r="B16" s="24" t="s">
        <v>35</v>
      </c>
      <c r="C16" s="33" t="s">
        <v>70</v>
      </c>
      <c r="D16" s="127">
        <v>126</v>
      </c>
      <c r="E16" s="127">
        <v>96</v>
      </c>
      <c r="F16" s="138">
        <v>74</v>
      </c>
      <c r="G16" s="138">
        <v>145</v>
      </c>
      <c r="H16" s="135">
        <v>102</v>
      </c>
      <c r="I16" s="146"/>
      <c r="J16" s="29"/>
      <c r="K16" s="42"/>
      <c r="L16" s="49"/>
      <c r="M16" s="40"/>
      <c r="N16" s="40"/>
      <c r="O16" s="67"/>
      <c r="P16" s="57"/>
      <c r="Q16" s="34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</row>
    <row r="17" spans="1:28" ht="24" customHeight="1">
      <c r="A17" s="24">
        <v>15</v>
      </c>
      <c r="B17" s="24" t="s">
        <v>36</v>
      </c>
      <c r="C17" s="33" t="s">
        <v>71</v>
      </c>
      <c r="D17" s="127">
        <v>286</v>
      </c>
      <c r="E17" s="127">
        <v>255</v>
      </c>
      <c r="F17" s="138">
        <v>204</v>
      </c>
      <c r="G17" s="138">
        <v>270</v>
      </c>
      <c r="H17" s="135">
        <v>254</v>
      </c>
      <c r="I17" s="146"/>
      <c r="J17" s="29"/>
      <c r="K17" s="42"/>
      <c r="L17" s="49"/>
      <c r="M17" s="40"/>
      <c r="N17" s="40"/>
      <c r="O17" s="67"/>
      <c r="P17" s="57"/>
      <c r="Q17" s="34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 ht="24" customHeight="1">
      <c r="A18" s="24">
        <v>16</v>
      </c>
      <c r="B18" s="24" t="s">
        <v>37</v>
      </c>
      <c r="C18" s="33" t="s">
        <v>72</v>
      </c>
      <c r="D18" s="127">
        <v>339</v>
      </c>
      <c r="E18" s="127">
        <v>275</v>
      </c>
      <c r="F18" s="138">
        <v>264</v>
      </c>
      <c r="G18" s="138">
        <v>263</v>
      </c>
      <c r="H18" s="135">
        <v>280</v>
      </c>
      <c r="I18" s="146"/>
      <c r="J18" s="29"/>
      <c r="K18" s="42"/>
      <c r="L18" s="49"/>
      <c r="M18" s="40"/>
      <c r="N18" s="40"/>
      <c r="O18" s="67"/>
      <c r="P18" s="57"/>
      <c r="Q18" s="34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 ht="24" customHeight="1">
      <c r="A19" s="24">
        <v>17</v>
      </c>
      <c r="B19" s="24" t="s">
        <v>38</v>
      </c>
      <c r="C19" s="33" t="s">
        <v>73</v>
      </c>
      <c r="D19" s="127">
        <v>221</v>
      </c>
      <c r="E19" s="127">
        <v>166</v>
      </c>
      <c r="F19" s="138">
        <v>176</v>
      </c>
      <c r="G19" s="138">
        <v>174</v>
      </c>
      <c r="H19" s="135">
        <v>173</v>
      </c>
      <c r="I19" s="146"/>
      <c r="J19" s="29"/>
      <c r="K19" s="42"/>
      <c r="L19" s="49"/>
      <c r="M19" s="40"/>
      <c r="N19" s="40"/>
      <c r="O19" s="67"/>
      <c r="P19" s="57"/>
      <c r="Q19" s="34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ht="24" customHeight="1">
      <c r="A20" s="24">
        <v>18</v>
      </c>
      <c r="B20" s="24" t="s">
        <v>39</v>
      </c>
      <c r="C20" s="24" t="s">
        <v>74</v>
      </c>
      <c r="D20" s="127">
        <v>336</v>
      </c>
      <c r="E20" s="127">
        <v>309</v>
      </c>
      <c r="F20" s="138">
        <v>336</v>
      </c>
      <c r="G20" s="138">
        <v>357</v>
      </c>
      <c r="H20" s="135">
        <v>282</v>
      </c>
      <c r="I20" s="146"/>
      <c r="J20" s="29"/>
      <c r="K20" s="42"/>
      <c r="L20" s="49"/>
      <c r="M20" s="40"/>
      <c r="N20" s="40"/>
      <c r="O20" s="67"/>
      <c r="P20" s="57"/>
      <c r="Q20" s="34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 ht="24" customHeight="1">
      <c r="A21" s="24">
        <v>19</v>
      </c>
      <c r="B21" s="24" t="s">
        <v>40</v>
      </c>
      <c r="C21" s="24" t="s">
        <v>75</v>
      </c>
      <c r="D21" s="127">
        <v>111</v>
      </c>
      <c r="E21" s="127">
        <v>91</v>
      </c>
      <c r="F21" s="138">
        <v>112</v>
      </c>
      <c r="G21" s="138">
        <v>126</v>
      </c>
      <c r="H21" s="135">
        <v>136</v>
      </c>
      <c r="I21" s="146"/>
      <c r="J21" s="29"/>
      <c r="K21" s="42"/>
      <c r="L21" s="49"/>
      <c r="M21" s="40"/>
      <c r="N21" s="40"/>
      <c r="O21" s="67"/>
      <c r="P21" s="57"/>
      <c r="Q21" s="34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ht="24" customHeight="1">
      <c r="A22" s="24">
        <v>20</v>
      </c>
      <c r="B22" s="24" t="s">
        <v>41</v>
      </c>
      <c r="C22" s="24" t="s">
        <v>76</v>
      </c>
      <c r="D22" s="127">
        <v>2721</v>
      </c>
      <c r="E22" s="127">
        <v>1877</v>
      </c>
      <c r="F22" s="138">
        <v>1988</v>
      </c>
      <c r="G22" s="138">
        <v>2074</v>
      </c>
      <c r="H22" s="135">
        <v>1724</v>
      </c>
      <c r="I22" s="146"/>
      <c r="J22" s="29"/>
      <c r="K22" s="42"/>
      <c r="L22" s="49"/>
      <c r="M22" s="40"/>
      <c r="N22" s="40"/>
      <c r="O22" s="67"/>
      <c r="P22" s="57"/>
      <c r="Q22" s="34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 ht="24" customHeight="1">
      <c r="A23" s="24">
        <v>21</v>
      </c>
      <c r="B23" s="24" t="s">
        <v>42</v>
      </c>
      <c r="C23" s="24" t="s">
        <v>77</v>
      </c>
      <c r="D23" s="127">
        <v>1388</v>
      </c>
      <c r="E23" s="127">
        <v>1051</v>
      </c>
      <c r="F23" s="138">
        <v>1128</v>
      </c>
      <c r="G23" s="138">
        <v>1279</v>
      </c>
      <c r="H23" s="135">
        <v>1077</v>
      </c>
      <c r="I23" s="40"/>
      <c r="J23" s="29"/>
      <c r="K23" s="42"/>
      <c r="L23" s="49"/>
      <c r="M23" s="40"/>
      <c r="N23" s="40"/>
      <c r="O23" s="67"/>
      <c r="P23" s="57"/>
      <c r="Q23" s="34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</row>
    <row r="24" spans="1:28" ht="24" customHeight="1">
      <c r="A24" s="24">
        <v>22</v>
      </c>
      <c r="B24" s="24" t="s">
        <v>43</v>
      </c>
      <c r="C24" s="24" t="s">
        <v>78</v>
      </c>
      <c r="D24" s="127">
        <v>236</v>
      </c>
      <c r="E24" s="127">
        <v>158</v>
      </c>
      <c r="F24" s="138">
        <v>151</v>
      </c>
      <c r="G24" s="138">
        <v>179</v>
      </c>
      <c r="H24" s="135">
        <v>179</v>
      </c>
      <c r="I24" s="40"/>
      <c r="J24" s="29"/>
      <c r="K24" s="42"/>
      <c r="L24" s="49"/>
      <c r="M24" s="40"/>
      <c r="N24" s="40"/>
      <c r="O24" s="67"/>
      <c r="P24" s="57"/>
      <c r="Q24" s="34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 ht="24" customHeight="1">
      <c r="A25" s="24">
        <v>23</v>
      </c>
      <c r="B25" s="24" t="s">
        <v>44</v>
      </c>
      <c r="C25" s="24" t="s">
        <v>79</v>
      </c>
      <c r="D25" s="127">
        <v>190</v>
      </c>
      <c r="E25" s="127">
        <v>132</v>
      </c>
      <c r="F25" s="138">
        <v>132</v>
      </c>
      <c r="G25" s="138">
        <v>150</v>
      </c>
      <c r="H25" s="135">
        <v>183</v>
      </c>
      <c r="I25" s="40"/>
      <c r="J25" s="29"/>
      <c r="K25" s="42"/>
      <c r="L25" s="49"/>
      <c r="M25" s="40"/>
      <c r="N25" s="40"/>
      <c r="O25" s="67"/>
      <c r="P25" s="57"/>
      <c r="Q25" s="34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ht="24" customHeight="1">
      <c r="A26" s="24">
        <v>24</v>
      </c>
      <c r="B26" s="24" t="s">
        <v>45</v>
      </c>
      <c r="C26" s="24" t="s">
        <v>80</v>
      </c>
      <c r="D26" s="127">
        <v>123</v>
      </c>
      <c r="E26" s="127">
        <v>97</v>
      </c>
      <c r="F26" s="138">
        <v>162</v>
      </c>
      <c r="G26" s="138">
        <v>99</v>
      </c>
      <c r="H26" s="135">
        <v>154</v>
      </c>
      <c r="I26" s="40"/>
      <c r="J26" s="29"/>
      <c r="K26" s="42"/>
      <c r="L26" s="49"/>
      <c r="M26" s="40"/>
      <c r="N26" s="40"/>
      <c r="O26" s="67"/>
      <c r="P26" s="57"/>
      <c r="Q26" s="34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ht="24" customHeight="1">
      <c r="A27" s="24">
        <v>25</v>
      </c>
      <c r="B27" s="24" t="s">
        <v>46</v>
      </c>
      <c r="C27" s="24" t="s">
        <v>81</v>
      </c>
      <c r="D27" s="127">
        <v>167</v>
      </c>
      <c r="E27" s="127">
        <v>105</v>
      </c>
      <c r="F27" s="57">
        <v>112</v>
      </c>
      <c r="G27" s="138">
        <v>292</v>
      </c>
      <c r="H27" s="135">
        <v>238</v>
      </c>
      <c r="I27" s="40"/>
      <c r="J27" s="29"/>
      <c r="K27" s="42"/>
      <c r="L27" s="49"/>
      <c r="M27" s="40"/>
      <c r="N27" s="40"/>
      <c r="O27" s="67"/>
      <c r="P27" s="57"/>
      <c r="Q27" s="34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ht="24" customHeight="1">
      <c r="A28" s="24">
        <v>26</v>
      </c>
      <c r="B28" s="24" t="s">
        <v>47</v>
      </c>
      <c r="C28" s="24" t="s">
        <v>82</v>
      </c>
      <c r="D28" s="127">
        <v>141</v>
      </c>
      <c r="E28" s="127">
        <v>107</v>
      </c>
      <c r="F28" s="57">
        <v>113</v>
      </c>
      <c r="G28" s="138">
        <v>130</v>
      </c>
      <c r="H28" s="135">
        <v>110</v>
      </c>
      <c r="I28" s="40"/>
      <c r="J28" s="29"/>
      <c r="K28" s="42"/>
      <c r="L28" s="49"/>
      <c r="M28" s="40"/>
      <c r="N28" s="40"/>
      <c r="O28" s="67"/>
      <c r="P28" s="57"/>
      <c r="Q28" s="34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ht="24" customHeight="1">
      <c r="A29" s="147" t="s">
        <v>52</v>
      </c>
      <c r="B29" s="147"/>
      <c r="C29" s="147"/>
      <c r="D29" s="29">
        <f>SUM(D3:D28)</f>
        <v>18957</v>
      </c>
      <c r="E29" s="29">
        <f>SUM(E3:E28)</f>
        <v>16228</v>
      </c>
      <c r="F29" s="29">
        <f>SUM(F3:F28)</f>
        <v>16073</v>
      </c>
      <c r="G29" s="57">
        <f>SUM(G3:G28)</f>
        <v>17945</v>
      </c>
      <c r="H29" s="29">
        <f>SUM(H3:H28)</f>
        <v>15851</v>
      </c>
      <c r="I29" s="40"/>
      <c r="J29" s="29"/>
      <c r="K29" s="29"/>
      <c r="L29" s="29"/>
      <c r="M29" s="29"/>
      <c r="N29" s="29"/>
      <c r="O29" s="29"/>
      <c r="P29" s="57"/>
      <c r="Q29" s="34"/>
      <c r="R29"/>
      <c r="S29"/>
      <c r="T29"/>
      <c r="U29"/>
      <c r="V29"/>
      <c r="W29"/>
      <c r="X29"/>
      <c r="Y29"/>
      <c r="Z29"/>
    </row>
    <row r="30" spans="1:28" ht="24" customHeight="1">
      <c r="B30"/>
      <c r="C30"/>
      <c r="D30"/>
      <c r="E30"/>
      <c r="F30"/>
      <c r="G30" s="55"/>
      <c r="H30"/>
      <c r="I30"/>
      <c r="J30"/>
      <c r="K30"/>
      <c r="L30"/>
      <c r="M30"/>
      <c r="N30"/>
      <c r="O30"/>
      <c r="P30" s="55"/>
      <c r="Q30"/>
      <c r="R30"/>
      <c r="S30"/>
      <c r="T30"/>
      <c r="U30"/>
      <c r="V30"/>
      <c r="W30"/>
      <c r="X30"/>
      <c r="Y30"/>
    </row>
    <row r="31" spans="1:28" ht="24" customHeight="1">
      <c r="B31"/>
      <c r="C31"/>
      <c r="D31"/>
      <c r="E31"/>
      <c r="F31"/>
      <c r="G31" s="55"/>
      <c r="H31"/>
      <c r="I31"/>
      <c r="J31"/>
      <c r="K31"/>
      <c r="L31"/>
      <c r="M31"/>
      <c r="N31"/>
      <c r="O31"/>
      <c r="P31" s="55"/>
      <c r="Q31"/>
      <c r="R31"/>
      <c r="S31"/>
      <c r="T31"/>
      <c r="U31"/>
      <c r="V31"/>
      <c r="W31"/>
      <c r="X31"/>
      <c r="Y31"/>
    </row>
    <row r="58" spans="3:4" ht="24" customHeight="1">
      <c r="D58" s="37" t="s">
        <v>93</v>
      </c>
    </row>
    <row r="59" spans="3:4" ht="24" customHeight="1">
      <c r="C59" s="24" t="s">
        <v>56</v>
      </c>
      <c r="D59" s="39" t="s">
        <v>109</v>
      </c>
    </row>
    <row r="60" spans="3:4" ht="24" customHeight="1">
      <c r="C60" s="24" t="s">
        <v>57</v>
      </c>
      <c r="D60" s="135">
        <v>4687</v>
      </c>
    </row>
    <row r="61" spans="3:4" ht="24" customHeight="1">
      <c r="C61" s="24" t="s">
        <v>76</v>
      </c>
      <c r="D61" s="135">
        <v>1724</v>
      </c>
    </row>
    <row r="62" spans="3:4" ht="24" customHeight="1">
      <c r="C62" s="24" t="s">
        <v>68</v>
      </c>
      <c r="D62" s="135">
        <v>1258</v>
      </c>
    </row>
    <row r="63" spans="3:4" ht="24" customHeight="1">
      <c r="C63" s="24" t="s">
        <v>77</v>
      </c>
      <c r="D63" s="135">
        <v>1077</v>
      </c>
    </row>
    <row r="64" spans="3:4" ht="24" customHeight="1">
      <c r="C64" s="33" t="s">
        <v>65</v>
      </c>
      <c r="D64" s="135">
        <v>901</v>
      </c>
    </row>
    <row r="65" spans="3:4" ht="24" customHeight="1">
      <c r="C65" s="24" t="s">
        <v>60</v>
      </c>
      <c r="D65" s="135">
        <v>755</v>
      </c>
    </row>
    <row r="66" spans="3:4" ht="24" customHeight="1">
      <c r="C66" s="33" t="s">
        <v>69</v>
      </c>
      <c r="D66" s="135">
        <v>731</v>
      </c>
    </row>
    <row r="67" spans="3:4" ht="24" customHeight="1">
      <c r="C67" s="24" t="s">
        <v>58</v>
      </c>
      <c r="D67" s="135">
        <v>450</v>
      </c>
    </row>
    <row r="68" spans="3:4" ht="24" customHeight="1">
      <c r="C68" s="24" t="s">
        <v>67</v>
      </c>
      <c r="D68" s="135">
        <v>433</v>
      </c>
    </row>
    <row r="69" spans="3:4" ht="24" customHeight="1">
      <c r="C69" s="24" t="s">
        <v>64</v>
      </c>
      <c r="D69" s="135">
        <v>395</v>
      </c>
    </row>
    <row r="70" spans="3:4" ht="24" customHeight="1">
      <c r="C70" s="33" t="s">
        <v>63</v>
      </c>
      <c r="D70" s="135">
        <v>347</v>
      </c>
    </row>
    <row r="71" spans="3:4" ht="24" customHeight="1">
      <c r="C71" s="24" t="s">
        <v>61</v>
      </c>
      <c r="D71" s="135">
        <v>317</v>
      </c>
    </row>
    <row r="72" spans="3:4" ht="24" customHeight="1">
      <c r="C72" s="24" t="s">
        <v>59</v>
      </c>
      <c r="D72" s="135">
        <v>304</v>
      </c>
    </row>
    <row r="73" spans="3:4" ht="24" customHeight="1">
      <c r="C73" s="24" t="s">
        <v>74</v>
      </c>
      <c r="D73" s="135">
        <v>282</v>
      </c>
    </row>
    <row r="74" spans="3:4" ht="24" customHeight="1">
      <c r="C74" s="33" t="s">
        <v>72</v>
      </c>
      <c r="D74" s="135">
        <v>280</v>
      </c>
    </row>
    <row r="75" spans="3:4" ht="24" customHeight="1">
      <c r="C75" s="33" t="s">
        <v>71</v>
      </c>
      <c r="D75" s="135">
        <v>254</v>
      </c>
    </row>
    <row r="76" spans="3:4" ht="24" customHeight="1">
      <c r="C76" s="24" t="s">
        <v>81</v>
      </c>
      <c r="D76" s="135">
        <v>238</v>
      </c>
    </row>
    <row r="77" spans="3:4" ht="24" customHeight="1">
      <c r="C77" s="24" t="s">
        <v>62</v>
      </c>
      <c r="D77" s="135">
        <v>204</v>
      </c>
    </row>
    <row r="78" spans="3:4" ht="24" customHeight="1">
      <c r="C78" s="24" t="s">
        <v>79</v>
      </c>
      <c r="D78" s="135">
        <v>183</v>
      </c>
    </row>
    <row r="79" spans="3:4" ht="24" customHeight="1">
      <c r="C79" s="24" t="s">
        <v>78</v>
      </c>
      <c r="D79" s="135">
        <v>179</v>
      </c>
    </row>
    <row r="80" spans="3:4" ht="24" customHeight="1">
      <c r="C80" s="24" t="s">
        <v>66</v>
      </c>
      <c r="D80" s="135">
        <v>177</v>
      </c>
    </row>
    <row r="81" spans="3:4" ht="24" customHeight="1">
      <c r="C81" s="33" t="s">
        <v>73</v>
      </c>
      <c r="D81" s="135">
        <v>173</v>
      </c>
    </row>
    <row r="82" spans="3:4" ht="24" customHeight="1">
      <c r="C82" s="24" t="s">
        <v>80</v>
      </c>
      <c r="D82" s="135">
        <v>154</v>
      </c>
    </row>
    <row r="83" spans="3:4" ht="24" customHeight="1">
      <c r="C83" s="24" t="s">
        <v>75</v>
      </c>
      <c r="D83" s="135">
        <v>136</v>
      </c>
    </row>
    <row r="84" spans="3:4" ht="24" customHeight="1">
      <c r="C84" s="24" t="s">
        <v>82</v>
      </c>
      <c r="D84" s="135">
        <v>110</v>
      </c>
    </row>
    <row r="85" spans="3:4" ht="24" customHeight="1">
      <c r="C85" s="33" t="s">
        <v>70</v>
      </c>
      <c r="D85" s="135">
        <v>102</v>
      </c>
    </row>
  </sheetData>
  <autoFilter ref="C59:D59">
    <sortState ref="C60:D85">
      <sortCondition descending="1" ref="D59"/>
    </sortState>
  </autoFilter>
  <sortState ref="C60:D85">
    <sortCondition descending="1" ref="D59"/>
  </sortState>
  <mergeCells count="1">
    <mergeCell ref="A29:C29"/>
  </mergeCells>
  <pageMargins left="7.874015748031496E-2" right="7.874015748031496E-2" top="7.874015748031496E-2" bottom="7.874015748031496E-2" header="0.31496062992125984" footer="0.31496062992125984"/>
  <pageSetup paperSize="9" scale="8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9"/>
  <sheetViews>
    <sheetView workbookViewId="0">
      <selection activeCell="I1" sqref="I1"/>
    </sheetView>
  </sheetViews>
  <sheetFormatPr defaultRowHeight="14.25"/>
  <cols>
    <col min="1" max="1" width="4" customWidth="1"/>
    <col min="3" max="3" width="20.125" customWidth="1"/>
    <col min="4" max="4" width="10.625" customWidth="1"/>
    <col min="5" max="5" width="11.125" customWidth="1"/>
    <col min="6" max="6" width="10.875" customWidth="1"/>
    <col min="7" max="7" width="11.375" customWidth="1"/>
    <col min="8" max="8" width="11.75" customWidth="1"/>
  </cols>
  <sheetData>
    <row r="1" spans="2:16">
      <c r="B1" t="str">
        <f>'12-จำนวน (รพ)'!B2</f>
        <v>รหัส</v>
      </c>
      <c r="C1" t="str">
        <f>'12-จำนวน (รพ)'!C2</f>
        <v>โรงพยาบาล</v>
      </c>
      <c r="D1" s="124" t="s">
        <v>130</v>
      </c>
      <c r="E1" s="124" t="s">
        <v>131</v>
      </c>
      <c r="F1" s="124" t="s">
        <v>132</v>
      </c>
      <c r="G1" s="124" t="s">
        <v>133</v>
      </c>
      <c r="H1" s="124" t="s">
        <v>134</v>
      </c>
      <c r="I1" s="124" t="s">
        <v>135</v>
      </c>
      <c r="J1" s="124" t="s">
        <v>136</v>
      </c>
      <c r="K1" s="124" t="s">
        <v>137</v>
      </c>
      <c r="L1" s="124" t="s">
        <v>138</v>
      </c>
      <c r="M1" s="124" t="s">
        <v>139</v>
      </c>
      <c r="N1" s="124" t="s">
        <v>140</v>
      </c>
      <c r="O1" s="124" t="s">
        <v>141</v>
      </c>
      <c r="P1" t="str">
        <f>'12-จำนวน (รพ)'!P2</f>
        <v>รวม</v>
      </c>
    </row>
    <row r="2" spans="2:16">
      <c r="B2" t="str">
        <f>'12-จำนวน (รพ)'!B3</f>
        <v>10669</v>
      </c>
      <c r="C2" t="str">
        <f>'12-จำนวน (รพ)'!C3</f>
        <v>สรรพสิทธิประสงค์</v>
      </c>
      <c r="D2" s="127">
        <v>4197</v>
      </c>
      <c r="E2" s="127">
        <v>5157</v>
      </c>
      <c r="F2" s="135">
        <v>4628</v>
      </c>
      <c r="G2" s="138">
        <v>5174</v>
      </c>
      <c r="H2" s="135">
        <v>4687</v>
      </c>
    </row>
    <row r="3" spans="2:16" ht="24">
      <c r="B3" t="str">
        <f>'12-จำนวน (รพ)'!B23</f>
        <v>21984</v>
      </c>
      <c r="C3" t="str">
        <f>'12-จำนวน (รพ)'!C23</f>
        <v>50 พรรษามหาวชิราลงกรณ</v>
      </c>
      <c r="D3" s="29">
        <v>1388</v>
      </c>
      <c r="E3" s="127">
        <v>1051</v>
      </c>
      <c r="F3" s="135">
        <v>1128</v>
      </c>
      <c r="G3" s="138">
        <v>1279</v>
      </c>
      <c r="H3" s="135">
        <v>1077</v>
      </c>
    </row>
    <row r="4" spans="2:16" ht="24">
      <c r="B4" t="str">
        <f>'12-จำนวน (รพ)'!B22</f>
        <v>11443</v>
      </c>
      <c r="C4" t="str">
        <f>'12-จำนวน (รพ)'!C22</f>
        <v>สมเด็จพระยุพราชเดชอุดม</v>
      </c>
      <c r="D4" s="29">
        <v>2721</v>
      </c>
      <c r="E4" s="127">
        <v>1877</v>
      </c>
      <c r="F4" s="135">
        <v>1988</v>
      </c>
      <c r="G4" s="138">
        <v>2074</v>
      </c>
      <c r="H4" s="135">
        <v>1724</v>
      </c>
    </row>
    <row r="5" spans="2:16" ht="24">
      <c r="B5" t="str">
        <f>'12-จำนวน (รพ)'!B14</f>
        <v>10954</v>
      </c>
      <c r="C5" t="str">
        <f>'12-จำนวน (รพ)'!C14</f>
        <v xml:space="preserve">วารินชำราบ </v>
      </c>
      <c r="D5" s="29">
        <v>2333</v>
      </c>
      <c r="E5" s="127">
        <v>1557</v>
      </c>
      <c r="F5" s="135">
        <v>1401</v>
      </c>
      <c r="G5" s="138">
        <v>1559</v>
      </c>
      <c r="H5" s="135">
        <v>1258</v>
      </c>
    </row>
    <row r="6" spans="2:16" ht="24">
      <c r="B6" t="str">
        <f>'12-จำนวน (รพ)'!B11</f>
        <v>10951</v>
      </c>
      <c r="C6" t="str">
        <f>'12-จำนวน (รพ)'!C11</f>
        <v>ตระการพืชผล</v>
      </c>
      <c r="D6" s="29">
        <v>1210</v>
      </c>
      <c r="E6" s="127">
        <v>918</v>
      </c>
      <c r="F6" s="135">
        <v>963</v>
      </c>
      <c r="G6" s="138">
        <v>1012</v>
      </c>
      <c r="H6" s="135">
        <v>901</v>
      </c>
    </row>
    <row r="7" spans="2:16" ht="24">
      <c r="B7" t="str">
        <f>'12-จำนวน (รพ)'!B15</f>
        <v>10956</v>
      </c>
      <c r="C7" t="str">
        <f>'12-จำนวน (รพ)'!C15</f>
        <v xml:space="preserve">พิบูลมังสาหาร </v>
      </c>
      <c r="D7" s="29">
        <v>965</v>
      </c>
      <c r="E7" s="127">
        <v>738</v>
      </c>
      <c r="F7" s="135">
        <v>824</v>
      </c>
      <c r="G7" s="138">
        <v>950</v>
      </c>
      <c r="H7" s="135">
        <v>731</v>
      </c>
    </row>
    <row r="8" spans="2:16" ht="24">
      <c r="G8" s="62"/>
    </row>
    <row r="9" spans="2:16" ht="24">
      <c r="B9" t="str">
        <f>'12-จำนวน (รพ)'!B6</f>
        <v>10946</v>
      </c>
      <c r="C9" t="str">
        <f>'12-จำนวน (รพ)'!C6</f>
        <v>เขื่องใน</v>
      </c>
      <c r="D9" s="29">
        <v>767</v>
      </c>
      <c r="E9" s="127">
        <v>636</v>
      </c>
      <c r="F9" s="135">
        <v>751</v>
      </c>
      <c r="G9" s="138">
        <v>722</v>
      </c>
      <c r="H9" s="135">
        <v>755</v>
      </c>
    </row>
    <row r="10" spans="2:16" ht="24">
      <c r="B10" t="str">
        <f>'12-จำนวน (รพ)'!B13</f>
        <v>10953</v>
      </c>
      <c r="C10" t="str">
        <f>'12-จำนวน (รพ)'!C13</f>
        <v>ม่วงสามสิบ</v>
      </c>
      <c r="D10" s="29">
        <v>532</v>
      </c>
      <c r="E10" s="127">
        <v>416</v>
      </c>
      <c r="F10" s="135">
        <v>453</v>
      </c>
      <c r="G10" s="138">
        <v>438</v>
      </c>
      <c r="H10" s="135">
        <v>433</v>
      </c>
    </row>
    <row r="11" spans="2:16" ht="24">
      <c r="B11" t="str">
        <f>'12-จำนวน (รพ)'!B7</f>
        <v>10947</v>
      </c>
      <c r="C11" t="str">
        <f>'12-จำนวน (รพ)'!C7</f>
        <v>เขมราฐ</v>
      </c>
      <c r="D11" s="29">
        <v>334</v>
      </c>
      <c r="E11" s="127">
        <v>306</v>
      </c>
      <c r="F11" s="135">
        <v>310</v>
      </c>
      <c r="G11" s="138">
        <v>358</v>
      </c>
      <c r="H11" s="135">
        <v>317</v>
      </c>
    </row>
    <row r="12" spans="2:16" ht="24">
      <c r="B12" t="str">
        <f>'12-จำนวน (รพ)'!B4</f>
        <v>10944</v>
      </c>
      <c r="C12" t="str">
        <f>'12-จำนวน (รพ)'!C4</f>
        <v>ศรีเมืองใหม่</v>
      </c>
      <c r="D12" s="29">
        <v>535</v>
      </c>
      <c r="E12" s="127">
        <v>359</v>
      </c>
      <c r="F12" s="135">
        <v>396</v>
      </c>
      <c r="G12" s="138">
        <v>470</v>
      </c>
      <c r="H12" s="135">
        <v>450</v>
      </c>
    </row>
    <row r="13" spans="2:16" ht="21">
      <c r="B13" t="str">
        <f>'12-จำนวน (รพ)'!B9</f>
        <v>10949</v>
      </c>
      <c r="C13" t="str">
        <f>'12-จำนวน (รพ)'!C9</f>
        <v>น้ำยืน</v>
      </c>
      <c r="D13" s="29">
        <v>499</v>
      </c>
      <c r="E13" s="127">
        <v>363</v>
      </c>
      <c r="F13" s="135">
        <v>380</v>
      </c>
      <c r="G13" s="138">
        <v>416</v>
      </c>
      <c r="H13" s="135">
        <v>347</v>
      </c>
    </row>
    <row r="14" spans="2:16" ht="21">
      <c r="B14" t="str">
        <f>'12-จำนวน (รพ)'!B10</f>
        <v>10950</v>
      </c>
      <c r="C14" t="str">
        <f>'12-จำนวน (รพ)'!C10</f>
        <v>บุณฑริก</v>
      </c>
      <c r="D14" s="29">
        <v>408</v>
      </c>
      <c r="E14" s="127">
        <v>460</v>
      </c>
      <c r="F14" s="135">
        <v>401</v>
      </c>
      <c r="G14" s="138">
        <v>450</v>
      </c>
      <c r="H14" s="135">
        <v>395</v>
      </c>
    </row>
    <row r="15" spans="2:16" ht="21">
      <c r="G15" s="62"/>
    </row>
    <row r="16" spans="2:16" ht="21">
      <c r="B16" t="str">
        <f>'12-จำนวน (รพ)'!B5</f>
        <v>10945</v>
      </c>
      <c r="C16" t="str">
        <f>'12-จำนวน (รพ)'!C5</f>
        <v>โขงเจียม</v>
      </c>
      <c r="D16" s="29">
        <v>214</v>
      </c>
      <c r="E16" s="127">
        <v>161</v>
      </c>
      <c r="F16" s="135">
        <v>202</v>
      </c>
      <c r="G16" s="138">
        <v>310</v>
      </c>
      <c r="H16" s="135">
        <v>304</v>
      </c>
    </row>
    <row r="17" spans="2:8" ht="21">
      <c r="B17" t="str">
        <f>'12-จำนวน (รพ)'!B8</f>
        <v>10948</v>
      </c>
      <c r="C17" t="str">
        <f>'12-จำนวน (รพ)'!C8</f>
        <v>นาจะหลวย</v>
      </c>
      <c r="D17" s="29">
        <v>290</v>
      </c>
      <c r="E17" s="127">
        <v>210</v>
      </c>
      <c r="F17" s="135">
        <v>210</v>
      </c>
      <c r="G17" s="138">
        <v>312</v>
      </c>
      <c r="H17" s="135">
        <v>204</v>
      </c>
    </row>
    <row r="18" spans="2:8" ht="21">
      <c r="B18" t="str">
        <f>'12-จำนวน (รพ)'!B12</f>
        <v>10952</v>
      </c>
      <c r="C18" t="str">
        <f>'12-จำนวน (รพ)'!C12</f>
        <v>กุดข้าวปุ้น</v>
      </c>
      <c r="D18" s="29">
        <v>288</v>
      </c>
      <c r="E18" s="127">
        <v>228</v>
      </c>
      <c r="F18" s="135">
        <v>202</v>
      </c>
      <c r="G18" s="138">
        <v>236</v>
      </c>
      <c r="H18" s="135">
        <v>177</v>
      </c>
    </row>
    <row r="19" spans="2:8" ht="21">
      <c r="B19" t="str">
        <f>'12-จำนวน (รพ)'!B16</f>
        <v>10957</v>
      </c>
      <c r="C19" t="str">
        <f>'12-จำนวน (รพ)'!C16</f>
        <v>ตาลสุม</v>
      </c>
      <c r="D19" s="29">
        <v>126</v>
      </c>
      <c r="E19" s="127">
        <v>96</v>
      </c>
      <c r="F19" s="135">
        <v>74</v>
      </c>
      <c r="G19" s="138">
        <v>145</v>
      </c>
      <c r="H19" s="135">
        <v>102</v>
      </c>
    </row>
    <row r="20" spans="2:8" ht="21">
      <c r="B20" t="str">
        <f>'12-จำนวน (รพ)'!B17</f>
        <v>10958</v>
      </c>
      <c r="C20" t="str">
        <f>'12-จำนวน (รพ)'!C17</f>
        <v>โพธิ์ไทร</v>
      </c>
      <c r="D20" s="29">
        <v>286</v>
      </c>
      <c r="E20" s="127">
        <v>255</v>
      </c>
      <c r="F20" s="135">
        <v>204</v>
      </c>
      <c r="G20" s="138">
        <v>270</v>
      </c>
      <c r="H20" s="135">
        <v>254</v>
      </c>
    </row>
    <row r="21" spans="2:8" ht="21">
      <c r="B21" t="str">
        <f>'12-จำนวน (รพ)'!B18</f>
        <v>10959</v>
      </c>
      <c r="C21" t="str">
        <f>'12-จำนวน (รพ)'!C18</f>
        <v>สำโรง</v>
      </c>
      <c r="D21" s="29">
        <v>339</v>
      </c>
      <c r="E21" s="127">
        <v>275</v>
      </c>
      <c r="F21" s="135">
        <v>264</v>
      </c>
      <c r="G21" s="138">
        <v>263</v>
      </c>
      <c r="H21" s="135">
        <v>280</v>
      </c>
    </row>
    <row r="22" spans="2:8" ht="21">
      <c r="B22" t="str">
        <f>'12-จำนวน (รพ)'!B19</f>
        <v>10960</v>
      </c>
      <c r="C22" t="str">
        <f>'12-จำนวน (รพ)'!C19</f>
        <v>ดอนมดแดง</v>
      </c>
      <c r="D22" s="29">
        <v>221</v>
      </c>
      <c r="E22" s="127">
        <v>166</v>
      </c>
      <c r="F22" s="135">
        <v>176</v>
      </c>
      <c r="G22" s="138">
        <v>174</v>
      </c>
      <c r="H22" s="135">
        <v>173</v>
      </c>
    </row>
    <row r="23" spans="2:8" ht="21">
      <c r="B23" t="str">
        <f>'12-จำนวน (รพ)'!B20</f>
        <v>10961</v>
      </c>
      <c r="C23" t="str">
        <f>'12-จำนวน (รพ)'!C20</f>
        <v>สิรินธร</v>
      </c>
      <c r="D23" s="29">
        <v>336</v>
      </c>
      <c r="E23" s="127">
        <v>309</v>
      </c>
      <c r="F23" s="135">
        <v>336</v>
      </c>
      <c r="G23" s="138">
        <v>357</v>
      </c>
      <c r="H23" s="135">
        <v>282</v>
      </c>
    </row>
    <row r="24" spans="2:8" ht="21">
      <c r="B24" t="str">
        <f>'12-จำนวน (รพ)'!B21</f>
        <v>10962</v>
      </c>
      <c r="C24" t="str">
        <f>'12-จำนวน (รพ)'!C21</f>
        <v>ทุ่งศรีอุดม</v>
      </c>
      <c r="D24" s="29">
        <v>111</v>
      </c>
      <c r="E24" s="127">
        <v>91</v>
      </c>
      <c r="F24" s="135">
        <v>112</v>
      </c>
      <c r="G24" s="138">
        <v>126</v>
      </c>
      <c r="H24" s="135">
        <v>136</v>
      </c>
    </row>
    <row r="25" spans="2:8" ht="21">
      <c r="B25" t="str">
        <f>'12-จำนวน (รพ)'!B24</f>
        <v>24032</v>
      </c>
      <c r="C25" t="str">
        <f>'12-จำนวน (รพ)'!C24</f>
        <v>นาตาล</v>
      </c>
      <c r="D25" s="29">
        <v>236</v>
      </c>
      <c r="E25" s="127">
        <v>158</v>
      </c>
      <c r="F25" s="135">
        <v>151</v>
      </c>
      <c r="G25" s="138">
        <v>179</v>
      </c>
      <c r="H25" s="135">
        <v>179</v>
      </c>
    </row>
    <row r="26" spans="2:8" ht="21">
      <c r="B26" t="str">
        <f>'12-จำนวน (รพ)'!B25</f>
        <v>24821</v>
      </c>
      <c r="C26" t="str">
        <f>'12-จำนวน (รพ)'!C25</f>
        <v>นาเยีย</v>
      </c>
      <c r="D26" s="29">
        <v>190</v>
      </c>
      <c r="E26" s="127">
        <v>132</v>
      </c>
      <c r="F26" s="135">
        <v>132</v>
      </c>
      <c r="G26" s="138">
        <v>150</v>
      </c>
      <c r="H26" s="135">
        <v>183</v>
      </c>
    </row>
    <row r="27" spans="2:8" ht="21">
      <c r="B27" t="str">
        <f>'12-จำนวน (รพ)'!B26</f>
        <v>27967</v>
      </c>
      <c r="C27" t="str">
        <f>'12-จำนวน (รพ)'!C26</f>
        <v>สว่างวีระวงศ์</v>
      </c>
      <c r="D27" s="29">
        <v>123</v>
      </c>
      <c r="E27" s="127">
        <v>97</v>
      </c>
      <c r="F27" s="135">
        <v>162</v>
      </c>
      <c r="G27" s="138">
        <v>99</v>
      </c>
      <c r="H27" s="135">
        <v>154</v>
      </c>
    </row>
    <row r="28" spans="2:8" ht="21">
      <c r="B28" t="str">
        <f>'12-จำนวน (รพ)'!B27</f>
        <v>27968</v>
      </c>
      <c r="C28" t="str">
        <f>'12-จำนวน (รพ)'!C27</f>
        <v>น้ำขุ่น</v>
      </c>
      <c r="D28" s="29">
        <v>167</v>
      </c>
      <c r="E28" s="127">
        <v>105</v>
      </c>
      <c r="F28" s="136">
        <v>112</v>
      </c>
      <c r="G28" s="138">
        <v>292</v>
      </c>
      <c r="H28" s="135">
        <v>238</v>
      </c>
    </row>
    <row r="29" spans="2:8" ht="21">
      <c r="B29" t="str">
        <f>'12-จำนวน (รพ)'!B28</f>
        <v>27976</v>
      </c>
      <c r="C29" t="str">
        <f>'12-จำนวน (รพ)'!C28</f>
        <v>เหล่าเสือโก้ก</v>
      </c>
      <c r="D29" s="29">
        <v>141</v>
      </c>
      <c r="E29" s="127">
        <v>107</v>
      </c>
      <c r="F29" s="136">
        <v>113</v>
      </c>
      <c r="G29" s="138">
        <v>130</v>
      </c>
      <c r="H29" s="135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87"/>
  <sheetViews>
    <sheetView zoomScale="90" zoomScaleNormal="90" workbookViewId="0">
      <pane ySplit="3" topLeftCell="A88" activePane="bottomLeft" state="frozen"/>
      <selection pane="bottomLeft" activeCell="A100" sqref="A100"/>
    </sheetView>
  </sheetViews>
  <sheetFormatPr defaultColWidth="9" defaultRowHeight="24" customHeight="1"/>
  <cols>
    <col min="1" max="1" width="5" style="9" customWidth="1"/>
    <col min="2" max="2" width="7.625" style="9" customWidth="1"/>
    <col min="3" max="3" width="16.75" style="9" customWidth="1"/>
    <col min="4" max="4" width="11.875" style="20" bestFit="1" customWidth="1"/>
    <col min="5" max="5" width="12.125" style="20" customWidth="1"/>
    <col min="6" max="6" width="12.125" style="9" customWidth="1"/>
    <col min="7" max="7" width="12.125" style="56" customWidth="1"/>
    <col min="8" max="8" width="12.125" style="9" customWidth="1"/>
    <col min="9" max="9" width="14.125" style="9" customWidth="1"/>
    <col min="10" max="12" width="12.125" style="9" customWidth="1"/>
    <col min="13" max="13" width="12.125" style="56" customWidth="1"/>
    <col min="14" max="15" width="12.125" style="9" customWidth="1"/>
    <col min="16" max="16" width="14.875" style="56" bestFit="1" customWidth="1"/>
    <col min="17" max="17" width="3.125" style="9" customWidth="1"/>
    <col min="18" max="18" width="17.375" style="9" customWidth="1"/>
    <col min="19" max="22" width="12.125" style="9" customWidth="1"/>
    <col min="23" max="23" width="11.25" style="9" customWidth="1"/>
    <col min="24" max="24" width="18" style="9" customWidth="1"/>
    <col min="25" max="28" width="8.125" style="9" customWidth="1"/>
    <col min="29" max="29" width="12.5" style="9" bestFit="1" customWidth="1"/>
    <col min="30" max="30" width="13.375" style="9" bestFit="1" customWidth="1"/>
    <col min="31" max="16384" width="9" style="9"/>
  </cols>
  <sheetData>
    <row r="1" spans="1:24" s="28" customFormat="1" ht="24" customHeight="1">
      <c r="A1" s="28" t="s">
        <v>120</v>
      </c>
      <c r="C1" s="30"/>
      <c r="D1" s="30"/>
      <c r="E1" s="30"/>
      <c r="F1" s="30"/>
      <c r="G1" s="59"/>
      <c r="H1" s="30"/>
      <c r="I1" s="30"/>
      <c r="J1" s="30"/>
      <c r="K1" s="30"/>
      <c r="L1" s="30"/>
      <c r="M1" s="59"/>
      <c r="N1" s="30"/>
      <c r="O1" s="30"/>
      <c r="P1" s="63"/>
    </row>
    <row r="2" spans="1:24" ht="24" customHeight="1">
      <c r="B2" s="9" t="s">
        <v>128</v>
      </c>
      <c r="C2" s="20"/>
      <c r="F2" s="20"/>
      <c r="G2" s="60"/>
      <c r="H2" s="20"/>
      <c r="I2" s="20"/>
      <c r="J2" s="20"/>
      <c r="K2" s="20"/>
      <c r="L2" s="20"/>
      <c r="M2" s="60"/>
      <c r="N2" s="20"/>
      <c r="O2" s="20"/>
    </row>
    <row r="3" spans="1:24" ht="24" customHeight="1">
      <c r="A3" s="24" t="s">
        <v>55</v>
      </c>
      <c r="B3" s="23" t="s">
        <v>54</v>
      </c>
      <c r="C3" s="33" t="s">
        <v>56</v>
      </c>
      <c r="D3" s="73" t="s">
        <v>97</v>
      </c>
      <c r="E3" s="74" t="s">
        <v>106</v>
      </c>
      <c r="F3" s="74" t="s">
        <v>107</v>
      </c>
      <c r="G3" s="145" t="s">
        <v>108</v>
      </c>
      <c r="H3" s="74" t="s">
        <v>109</v>
      </c>
      <c r="I3" s="74" t="s">
        <v>86</v>
      </c>
      <c r="J3" s="73" t="s">
        <v>87</v>
      </c>
      <c r="K3" s="74" t="s">
        <v>88</v>
      </c>
      <c r="L3" s="74" t="s">
        <v>89</v>
      </c>
      <c r="M3" s="73" t="s">
        <v>94</v>
      </c>
      <c r="N3" s="74" t="s">
        <v>90</v>
      </c>
      <c r="O3" s="74" t="s">
        <v>91</v>
      </c>
      <c r="P3" s="75"/>
      <c r="Q3"/>
      <c r="R3"/>
      <c r="S3"/>
      <c r="T3"/>
      <c r="U3"/>
      <c r="V3"/>
      <c r="W3"/>
      <c r="X3"/>
    </row>
    <row r="4" spans="1:24" ht="24" customHeight="1">
      <c r="A4" s="24">
        <v>1</v>
      </c>
      <c r="B4" s="21" t="s">
        <v>22</v>
      </c>
      <c r="C4" s="24" t="s">
        <v>57</v>
      </c>
      <c r="D4" s="128">
        <v>9750.4191000000083</v>
      </c>
      <c r="E4" s="129">
        <v>11993.069099999953</v>
      </c>
      <c r="F4" s="141">
        <v>11007.375500000015</v>
      </c>
      <c r="G4" s="141">
        <v>12628.811000000007</v>
      </c>
      <c r="H4" s="125">
        <v>11124.138400000016</v>
      </c>
      <c r="I4" s="41"/>
      <c r="J4" s="22"/>
      <c r="K4" s="43"/>
      <c r="L4" s="53"/>
      <c r="M4" s="53"/>
      <c r="N4" s="53"/>
      <c r="O4" s="68"/>
      <c r="P4" s="61"/>
      <c r="Q4"/>
      <c r="R4"/>
      <c r="S4"/>
      <c r="T4"/>
      <c r="U4"/>
      <c r="V4"/>
      <c r="W4"/>
      <c r="X4"/>
    </row>
    <row r="5" spans="1:24" ht="24" customHeight="1">
      <c r="A5" s="24">
        <v>2</v>
      </c>
      <c r="B5" s="21" t="s">
        <v>23</v>
      </c>
      <c r="C5" s="24" t="s">
        <v>58</v>
      </c>
      <c r="D5" s="128">
        <v>303.87470000000002</v>
      </c>
      <c r="E5" s="129">
        <v>203.20619999999988</v>
      </c>
      <c r="F5" s="141">
        <v>216.48560000000003</v>
      </c>
      <c r="G5" s="141">
        <v>264.0678999999999</v>
      </c>
      <c r="H5" s="125">
        <v>234.74460000000008</v>
      </c>
      <c r="I5" s="41"/>
      <c r="J5" s="22"/>
      <c r="K5" s="43"/>
      <c r="L5" s="53"/>
      <c r="M5" s="53"/>
      <c r="N5" s="53"/>
      <c r="O5" s="68"/>
      <c r="P5" s="61"/>
      <c r="Q5"/>
      <c r="R5"/>
      <c r="S5"/>
      <c r="T5"/>
      <c r="U5"/>
      <c r="V5"/>
      <c r="W5"/>
      <c r="X5"/>
    </row>
    <row r="6" spans="1:24" ht="24" customHeight="1">
      <c r="A6" s="24">
        <v>3</v>
      </c>
      <c r="B6" s="21" t="s">
        <v>24</v>
      </c>
      <c r="C6" s="24" t="s">
        <v>59</v>
      </c>
      <c r="D6" s="128">
        <v>124.93319999999996</v>
      </c>
      <c r="E6" s="129">
        <v>93.153499999999951</v>
      </c>
      <c r="F6" s="141">
        <v>140.63169999999994</v>
      </c>
      <c r="G6" s="141">
        <v>199.64690000000002</v>
      </c>
      <c r="H6" s="125">
        <v>170.99489999999983</v>
      </c>
      <c r="I6" s="41"/>
      <c r="J6" s="22"/>
      <c r="K6" s="43"/>
      <c r="L6" s="53"/>
      <c r="M6" s="53"/>
      <c r="N6" s="53"/>
      <c r="O6" s="68"/>
      <c r="P6" s="61"/>
      <c r="Q6"/>
      <c r="R6"/>
      <c r="S6"/>
      <c r="T6"/>
      <c r="U6"/>
      <c r="V6"/>
      <c r="W6"/>
      <c r="X6"/>
    </row>
    <row r="7" spans="1:24" ht="24" customHeight="1">
      <c r="A7" s="24">
        <v>4</v>
      </c>
      <c r="B7" s="21" t="s">
        <v>25</v>
      </c>
      <c r="C7" s="24" t="s">
        <v>60</v>
      </c>
      <c r="D7" s="128">
        <v>596.63769999999943</v>
      </c>
      <c r="E7" s="129">
        <v>540.80960000000061</v>
      </c>
      <c r="F7" s="141">
        <v>557.710700000001</v>
      </c>
      <c r="G7" s="141">
        <v>556.83570000000043</v>
      </c>
      <c r="H7" s="125">
        <v>579.48460000000091</v>
      </c>
      <c r="I7" s="41"/>
      <c r="J7" s="22"/>
      <c r="K7" s="43"/>
      <c r="L7" s="53"/>
      <c r="M7" s="53"/>
      <c r="N7" s="53"/>
      <c r="O7" s="68"/>
      <c r="P7" s="61"/>
      <c r="Q7"/>
      <c r="R7"/>
      <c r="S7"/>
      <c r="T7"/>
      <c r="U7"/>
      <c r="V7"/>
      <c r="W7"/>
      <c r="X7"/>
    </row>
    <row r="8" spans="1:24" ht="24" customHeight="1">
      <c r="A8" s="24">
        <v>5</v>
      </c>
      <c r="B8" s="21" t="s">
        <v>26</v>
      </c>
      <c r="C8" s="24" t="s">
        <v>61</v>
      </c>
      <c r="D8" s="128">
        <v>197.43750000000011</v>
      </c>
      <c r="E8" s="129">
        <v>174.28260000000009</v>
      </c>
      <c r="F8" s="141">
        <v>168.2821999999999</v>
      </c>
      <c r="G8" s="141">
        <v>196.54380000000003</v>
      </c>
      <c r="H8" s="125">
        <v>188.76389999999986</v>
      </c>
      <c r="I8" s="41"/>
      <c r="J8" s="22"/>
      <c r="K8" s="43"/>
      <c r="L8" s="53"/>
      <c r="M8" s="53"/>
      <c r="N8" s="53"/>
      <c r="O8" s="68"/>
      <c r="P8" s="61"/>
      <c r="Q8"/>
      <c r="R8"/>
      <c r="S8"/>
      <c r="T8"/>
      <c r="U8"/>
      <c r="V8"/>
      <c r="W8"/>
      <c r="X8"/>
    </row>
    <row r="9" spans="1:24" ht="24" customHeight="1">
      <c r="A9" s="24">
        <v>6</v>
      </c>
      <c r="B9" s="21" t="s">
        <v>27</v>
      </c>
      <c r="C9" s="24" t="s">
        <v>62</v>
      </c>
      <c r="D9" s="128">
        <v>159.38019999999989</v>
      </c>
      <c r="E9" s="129">
        <v>120.38779999999998</v>
      </c>
      <c r="F9" s="141">
        <v>115.23559999999995</v>
      </c>
      <c r="G9" s="141">
        <v>158.76899999999998</v>
      </c>
      <c r="H9" s="125">
        <v>120.83189999999988</v>
      </c>
      <c r="I9" s="41"/>
      <c r="J9" s="22"/>
      <c r="K9" s="43"/>
      <c r="L9" s="53"/>
      <c r="M9" s="53"/>
      <c r="N9" s="53"/>
      <c r="O9" s="68"/>
      <c r="P9" s="61"/>
      <c r="Q9"/>
      <c r="R9"/>
      <c r="S9"/>
      <c r="T9"/>
      <c r="U9"/>
      <c r="V9"/>
      <c r="W9"/>
      <c r="X9"/>
    </row>
    <row r="10" spans="1:24" ht="24" customHeight="1">
      <c r="A10" s="24">
        <v>7</v>
      </c>
      <c r="B10" s="21" t="s">
        <v>28</v>
      </c>
      <c r="C10" s="24" t="s">
        <v>63</v>
      </c>
      <c r="D10" s="128">
        <v>244.07070000000019</v>
      </c>
      <c r="E10" s="129">
        <v>195.68199999999996</v>
      </c>
      <c r="F10" s="141">
        <v>189.92259999999987</v>
      </c>
      <c r="G10" s="141">
        <v>200.30019999999996</v>
      </c>
      <c r="H10" s="125">
        <v>160.57219999999992</v>
      </c>
      <c r="I10" s="41"/>
      <c r="J10" s="22"/>
      <c r="K10" s="43"/>
      <c r="L10" s="53"/>
      <c r="M10" s="53"/>
      <c r="N10" s="53"/>
      <c r="O10" s="68"/>
      <c r="P10" s="61"/>
      <c r="Q10"/>
      <c r="R10"/>
      <c r="S10"/>
      <c r="T10"/>
      <c r="U10"/>
      <c r="V10"/>
      <c r="W10"/>
      <c r="X10"/>
    </row>
    <row r="11" spans="1:24" ht="24" customHeight="1">
      <c r="A11" s="24">
        <v>8</v>
      </c>
      <c r="B11" s="21" t="s">
        <v>29</v>
      </c>
      <c r="C11" s="24" t="s">
        <v>64</v>
      </c>
      <c r="D11" s="128">
        <v>272.22070000000019</v>
      </c>
      <c r="E11" s="129">
        <v>295.84870000000001</v>
      </c>
      <c r="F11" s="141">
        <v>289.75240000000042</v>
      </c>
      <c r="G11" s="141">
        <v>324.07580000000053</v>
      </c>
      <c r="H11" s="125">
        <v>344.26240000000053</v>
      </c>
      <c r="I11" s="41"/>
      <c r="J11" s="22"/>
      <c r="K11" s="43"/>
      <c r="L11" s="53"/>
      <c r="M11" s="53"/>
      <c r="N11" s="53"/>
      <c r="O11" s="68"/>
      <c r="P11" s="61"/>
      <c r="Q11"/>
      <c r="R11"/>
      <c r="S11"/>
      <c r="T11"/>
      <c r="U11"/>
      <c r="V11"/>
      <c r="W11"/>
      <c r="X11"/>
    </row>
    <row r="12" spans="1:24" ht="24" customHeight="1">
      <c r="A12" s="24">
        <v>9</v>
      </c>
      <c r="B12" s="21" t="s">
        <v>30</v>
      </c>
      <c r="C12" s="24" t="s">
        <v>65</v>
      </c>
      <c r="D12" s="128">
        <v>878.94349999999724</v>
      </c>
      <c r="E12" s="129">
        <v>638.83879999999965</v>
      </c>
      <c r="F12" s="141">
        <v>705.2527999999993</v>
      </c>
      <c r="G12" s="141">
        <v>700.54539999999781</v>
      </c>
      <c r="H12" s="125">
        <v>636.48040000000026</v>
      </c>
      <c r="I12" s="41"/>
      <c r="J12" s="22"/>
      <c r="K12" s="43"/>
      <c r="L12" s="53"/>
      <c r="M12" s="53"/>
      <c r="N12" s="53"/>
      <c r="O12" s="68"/>
      <c r="P12" s="61"/>
      <c r="Q12"/>
      <c r="R12"/>
      <c r="S12"/>
      <c r="T12"/>
      <c r="U12"/>
      <c r="V12"/>
      <c r="W12"/>
      <c r="X12"/>
    </row>
    <row r="13" spans="1:24" ht="24" customHeight="1">
      <c r="A13" s="24">
        <v>10</v>
      </c>
      <c r="B13" s="21" t="s">
        <v>31</v>
      </c>
      <c r="C13" s="24" t="s">
        <v>66</v>
      </c>
      <c r="D13" s="128">
        <v>197.41889999999998</v>
      </c>
      <c r="E13" s="129">
        <v>164.02769999999995</v>
      </c>
      <c r="F13" s="141">
        <v>123.4889999999999</v>
      </c>
      <c r="G13" s="141">
        <v>157.65069999999977</v>
      </c>
      <c r="H13" s="125">
        <v>112.22719999999998</v>
      </c>
      <c r="I13" s="41"/>
      <c r="J13" s="22"/>
      <c r="K13" s="43"/>
      <c r="L13" s="53"/>
      <c r="M13" s="53"/>
      <c r="N13" s="53"/>
      <c r="O13" s="68"/>
      <c r="P13" s="61"/>
      <c r="Q13"/>
      <c r="R13"/>
      <c r="S13"/>
      <c r="T13"/>
      <c r="U13"/>
      <c r="V13"/>
      <c r="W13"/>
      <c r="X13"/>
    </row>
    <row r="14" spans="1:24" ht="24" customHeight="1">
      <c r="A14" s="24">
        <v>11</v>
      </c>
      <c r="B14" s="21" t="s">
        <v>32</v>
      </c>
      <c r="C14" s="24" t="s">
        <v>67</v>
      </c>
      <c r="D14" s="128">
        <v>353.49100000000004</v>
      </c>
      <c r="E14" s="129">
        <v>297.83519999999982</v>
      </c>
      <c r="F14" s="141">
        <v>330.00490000000048</v>
      </c>
      <c r="G14" s="141">
        <v>301.7509</v>
      </c>
      <c r="H14" s="125">
        <v>279.68610000000041</v>
      </c>
      <c r="I14" s="41"/>
      <c r="J14" s="22"/>
      <c r="K14" s="43"/>
      <c r="L14" s="53"/>
      <c r="M14" s="53"/>
      <c r="N14" s="53"/>
      <c r="O14" s="68"/>
      <c r="P14" s="61"/>
      <c r="Q14"/>
      <c r="R14"/>
      <c r="S14"/>
      <c r="T14"/>
      <c r="U14"/>
      <c r="V14"/>
      <c r="W14"/>
      <c r="X14"/>
    </row>
    <row r="15" spans="1:24" ht="24" customHeight="1">
      <c r="A15" s="24">
        <v>12</v>
      </c>
      <c r="B15" s="21" t="s">
        <v>33</v>
      </c>
      <c r="C15" s="24" t="s">
        <v>68</v>
      </c>
      <c r="D15" s="128">
        <v>2376.9556000000061</v>
      </c>
      <c r="E15" s="129">
        <v>1639.4023000000054</v>
      </c>
      <c r="F15" s="141">
        <v>1401.6818000000028</v>
      </c>
      <c r="G15" s="141">
        <v>1565.5696000000023</v>
      </c>
      <c r="H15" s="125">
        <v>1276.4234999999969</v>
      </c>
      <c r="I15" s="41"/>
      <c r="J15" s="22"/>
      <c r="K15" s="45"/>
      <c r="L15" s="53"/>
      <c r="M15" s="53"/>
      <c r="N15" s="53"/>
      <c r="O15" s="68"/>
      <c r="P15" s="61"/>
      <c r="Q15"/>
      <c r="R15"/>
      <c r="S15"/>
      <c r="T15"/>
      <c r="U15"/>
      <c r="V15"/>
      <c r="W15"/>
      <c r="X15"/>
    </row>
    <row r="16" spans="1:24" ht="24" customHeight="1">
      <c r="A16" s="24">
        <v>13</v>
      </c>
      <c r="B16" s="21" t="s">
        <v>34</v>
      </c>
      <c r="C16" s="24" t="s">
        <v>69</v>
      </c>
      <c r="D16" s="128">
        <v>719.52700000000027</v>
      </c>
      <c r="E16" s="129">
        <v>540.31710000000135</v>
      </c>
      <c r="F16" s="141">
        <v>569.23340000000087</v>
      </c>
      <c r="G16" s="141">
        <v>648.99020000000019</v>
      </c>
      <c r="H16" s="125">
        <v>533.44900000000052</v>
      </c>
      <c r="I16" s="41"/>
      <c r="J16" s="22"/>
      <c r="K16" s="43"/>
      <c r="L16" s="53"/>
      <c r="M16" s="53"/>
      <c r="N16" s="53"/>
      <c r="O16" s="68"/>
      <c r="P16" s="61"/>
      <c r="Q16"/>
      <c r="R16"/>
      <c r="S16"/>
      <c r="T16"/>
      <c r="U16"/>
      <c r="V16"/>
      <c r="W16"/>
      <c r="X16"/>
    </row>
    <row r="17" spans="1:24" ht="24" customHeight="1">
      <c r="A17" s="24">
        <v>14</v>
      </c>
      <c r="B17" s="21" t="s">
        <v>35</v>
      </c>
      <c r="C17" s="24" t="s">
        <v>70</v>
      </c>
      <c r="D17" s="128">
        <v>69.882999999999996</v>
      </c>
      <c r="E17" s="129">
        <v>54.789500000000018</v>
      </c>
      <c r="F17" s="141">
        <v>47.957599999999992</v>
      </c>
      <c r="G17" s="141">
        <v>84.581299999999956</v>
      </c>
      <c r="H17" s="125">
        <v>68.037299999999973</v>
      </c>
      <c r="I17" s="41"/>
      <c r="J17" s="22"/>
      <c r="K17" s="43"/>
      <c r="L17" s="53"/>
      <c r="M17" s="53"/>
      <c r="N17" s="53"/>
      <c r="O17" s="68"/>
      <c r="P17" s="61"/>
      <c r="Q17"/>
      <c r="R17"/>
      <c r="S17"/>
      <c r="T17"/>
      <c r="U17"/>
      <c r="V17"/>
      <c r="W17"/>
      <c r="X17"/>
    </row>
    <row r="18" spans="1:24" ht="24" customHeight="1">
      <c r="A18" s="24">
        <v>15</v>
      </c>
      <c r="B18" s="21" t="s">
        <v>36</v>
      </c>
      <c r="C18" s="24" t="s">
        <v>71</v>
      </c>
      <c r="D18" s="128">
        <v>214.73980000000006</v>
      </c>
      <c r="E18" s="129">
        <v>183.29700000000014</v>
      </c>
      <c r="F18" s="141">
        <v>146.44439999999992</v>
      </c>
      <c r="G18" s="141">
        <v>200.37769999999989</v>
      </c>
      <c r="H18" s="125">
        <v>185.42720000000011</v>
      </c>
      <c r="I18" s="41"/>
      <c r="J18" s="22"/>
      <c r="K18" s="43"/>
      <c r="L18" s="53"/>
      <c r="M18" s="53"/>
      <c r="N18" s="53"/>
      <c r="O18" s="68"/>
      <c r="P18" s="61"/>
      <c r="Q18"/>
      <c r="R18"/>
      <c r="S18"/>
      <c r="T18"/>
      <c r="U18"/>
      <c r="V18"/>
      <c r="W18"/>
      <c r="X18"/>
    </row>
    <row r="19" spans="1:24" ht="24" customHeight="1">
      <c r="A19" s="24">
        <v>16</v>
      </c>
      <c r="B19" s="21" t="s">
        <v>37</v>
      </c>
      <c r="C19" s="24" t="s">
        <v>72</v>
      </c>
      <c r="D19" s="128">
        <v>195.19580000000002</v>
      </c>
      <c r="E19" s="129">
        <v>146.11229999999992</v>
      </c>
      <c r="F19" s="141">
        <v>141.74119999999996</v>
      </c>
      <c r="G19" s="141">
        <v>143.65519999999998</v>
      </c>
      <c r="H19" s="125">
        <v>174.64569999999995</v>
      </c>
      <c r="I19" s="41"/>
      <c r="J19" s="22"/>
      <c r="K19" s="43"/>
      <c r="L19" s="53"/>
      <c r="M19" s="53"/>
      <c r="N19" s="53"/>
      <c r="O19" s="68"/>
      <c r="P19" s="61"/>
      <c r="Q19"/>
      <c r="R19"/>
      <c r="S19"/>
      <c r="T19"/>
      <c r="U19"/>
      <c r="V19"/>
      <c r="W19"/>
      <c r="X19"/>
    </row>
    <row r="20" spans="1:24" ht="24" customHeight="1">
      <c r="A20" s="24">
        <v>17</v>
      </c>
      <c r="B20" s="21" t="s">
        <v>38</v>
      </c>
      <c r="C20" s="24" t="s">
        <v>73</v>
      </c>
      <c r="D20" s="128">
        <v>151.51140000000001</v>
      </c>
      <c r="E20" s="129">
        <v>109.25329999999998</v>
      </c>
      <c r="F20" s="141">
        <v>116.86519999999992</v>
      </c>
      <c r="G20" s="141">
        <v>104.47939999999997</v>
      </c>
      <c r="H20" s="125">
        <v>100.66729999999997</v>
      </c>
      <c r="I20" s="41"/>
      <c r="J20" s="22"/>
      <c r="K20" s="43"/>
      <c r="L20" s="53"/>
      <c r="M20" s="53"/>
      <c r="N20" s="53"/>
      <c r="O20" s="68"/>
      <c r="P20" s="61"/>
      <c r="Q20"/>
      <c r="R20"/>
      <c r="S20"/>
      <c r="T20"/>
      <c r="U20"/>
      <c r="V20"/>
      <c r="W20"/>
      <c r="X20"/>
    </row>
    <row r="21" spans="1:24" ht="24" customHeight="1">
      <c r="A21" s="24">
        <v>18</v>
      </c>
      <c r="B21" s="21" t="s">
        <v>39</v>
      </c>
      <c r="C21" s="24" t="s">
        <v>74</v>
      </c>
      <c r="D21" s="128">
        <v>188.43879999999996</v>
      </c>
      <c r="E21" s="129">
        <v>196.77449999999985</v>
      </c>
      <c r="F21" s="141">
        <v>203.15020000000007</v>
      </c>
      <c r="G21" s="141">
        <v>204.72160000000008</v>
      </c>
      <c r="H21" s="125">
        <v>143.76300000000003</v>
      </c>
      <c r="I21" s="41"/>
      <c r="J21" s="22"/>
      <c r="K21" s="43"/>
      <c r="L21" s="53"/>
      <c r="M21" s="53"/>
      <c r="N21" s="53"/>
      <c r="O21" s="68"/>
      <c r="P21" s="61"/>
      <c r="Q21"/>
      <c r="R21"/>
      <c r="S21"/>
      <c r="T21"/>
      <c r="U21"/>
      <c r="V21"/>
      <c r="W21"/>
      <c r="X21"/>
    </row>
    <row r="22" spans="1:24" ht="24" customHeight="1">
      <c r="A22" s="24">
        <v>19</v>
      </c>
      <c r="B22" s="21" t="s">
        <v>40</v>
      </c>
      <c r="C22" s="24" t="s">
        <v>75</v>
      </c>
      <c r="D22" s="128">
        <v>67.544800000000038</v>
      </c>
      <c r="E22" s="129">
        <v>52.144400000000005</v>
      </c>
      <c r="F22" s="141">
        <v>64.17910000000002</v>
      </c>
      <c r="G22" s="141">
        <v>79.69619999999999</v>
      </c>
      <c r="H22" s="125">
        <v>71.812299999999951</v>
      </c>
      <c r="I22" s="41"/>
      <c r="J22" s="22"/>
      <c r="K22" s="43"/>
      <c r="L22" s="53"/>
      <c r="M22" s="53"/>
      <c r="N22" s="53"/>
      <c r="O22" s="68"/>
      <c r="P22" s="61"/>
      <c r="Q22"/>
      <c r="R22"/>
      <c r="S22"/>
      <c r="T22"/>
      <c r="U22"/>
      <c r="V22"/>
      <c r="W22"/>
      <c r="X22"/>
    </row>
    <row r="23" spans="1:24" ht="24" customHeight="1">
      <c r="A23" s="24">
        <v>20</v>
      </c>
      <c r="B23" s="21" t="s">
        <v>41</v>
      </c>
      <c r="C23" s="24" t="s">
        <v>76</v>
      </c>
      <c r="D23" s="128">
        <v>2736.9197999999928</v>
      </c>
      <c r="E23" s="129">
        <v>2031.9231000000127</v>
      </c>
      <c r="F23" s="141">
        <v>2183.4391000000137</v>
      </c>
      <c r="G23" s="141">
        <v>2244.7289000000078</v>
      </c>
      <c r="H23" s="125">
        <v>1817.9433000000054</v>
      </c>
      <c r="I23" s="41"/>
      <c r="J23" s="22"/>
      <c r="K23" s="43"/>
      <c r="L23" s="53"/>
      <c r="M23" s="53"/>
      <c r="N23" s="53"/>
      <c r="O23" s="68"/>
      <c r="P23" s="61"/>
      <c r="Q23"/>
      <c r="R23"/>
      <c r="S23"/>
      <c r="T23"/>
      <c r="U23"/>
      <c r="V23"/>
      <c r="W23"/>
      <c r="X23"/>
    </row>
    <row r="24" spans="1:24" ht="24" customHeight="1">
      <c r="A24" s="24">
        <v>21</v>
      </c>
      <c r="B24" s="21" t="s">
        <v>42</v>
      </c>
      <c r="C24" s="24" t="s">
        <v>77</v>
      </c>
      <c r="D24" s="128">
        <v>1484.560200000001</v>
      </c>
      <c r="E24" s="129">
        <v>1204.4521999999995</v>
      </c>
      <c r="F24" s="141">
        <v>1306.9814000000001</v>
      </c>
      <c r="G24" s="141">
        <v>1449.5989000000029</v>
      </c>
      <c r="H24" s="125">
        <v>1173.5415</v>
      </c>
      <c r="I24" s="41"/>
      <c r="J24" s="22"/>
      <c r="K24" s="43"/>
      <c r="L24" s="53"/>
      <c r="M24" s="53"/>
      <c r="N24" s="53"/>
      <c r="O24" s="68"/>
      <c r="P24" s="61"/>
      <c r="Q24"/>
      <c r="R24"/>
      <c r="S24"/>
      <c r="T24"/>
      <c r="U24"/>
      <c r="V24"/>
      <c r="W24"/>
      <c r="X24"/>
    </row>
    <row r="25" spans="1:24" ht="24" customHeight="1">
      <c r="A25" s="24">
        <v>22</v>
      </c>
      <c r="B25" s="21" t="s">
        <v>43</v>
      </c>
      <c r="C25" s="24" t="s">
        <v>78</v>
      </c>
      <c r="D25" s="128">
        <v>133.86840000000004</v>
      </c>
      <c r="E25" s="129">
        <v>80.4071</v>
      </c>
      <c r="F25" s="141">
        <v>79.881799999999942</v>
      </c>
      <c r="G25" s="141">
        <v>96.287799999999947</v>
      </c>
      <c r="H25" s="125">
        <v>95.931899999999985</v>
      </c>
      <c r="I25" s="41"/>
      <c r="J25" s="22"/>
      <c r="K25" s="43"/>
      <c r="L25" s="53"/>
      <c r="M25" s="53"/>
      <c r="N25" s="53"/>
      <c r="O25" s="68"/>
      <c r="P25" s="61"/>
      <c r="Q25"/>
      <c r="R25"/>
      <c r="S25"/>
      <c r="T25"/>
      <c r="U25"/>
      <c r="V25"/>
      <c r="W25"/>
      <c r="X25"/>
    </row>
    <row r="26" spans="1:24" ht="24" customHeight="1">
      <c r="A26" s="24">
        <v>23</v>
      </c>
      <c r="B26" s="21" t="s">
        <v>44</v>
      </c>
      <c r="C26" s="24" t="s">
        <v>79</v>
      </c>
      <c r="D26" s="128">
        <v>100.69910000000003</v>
      </c>
      <c r="E26" s="129">
        <v>76.236200000000011</v>
      </c>
      <c r="F26" s="141">
        <v>66.936099999999954</v>
      </c>
      <c r="G26" s="141">
        <v>80.938899999999961</v>
      </c>
      <c r="H26" s="125">
        <v>95.378799999999984</v>
      </c>
      <c r="I26" s="41"/>
      <c r="J26" s="22"/>
      <c r="K26" s="43"/>
      <c r="L26" s="53"/>
      <c r="M26" s="53"/>
      <c r="N26" s="53"/>
      <c r="O26" s="68"/>
      <c r="P26" s="61"/>
      <c r="Q26"/>
      <c r="R26"/>
      <c r="S26"/>
      <c r="T26"/>
      <c r="U26"/>
      <c r="V26"/>
      <c r="W26"/>
      <c r="X26"/>
    </row>
    <row r="27" spans="1:24" ht="24" customHeight="1">
      <c r="A27" s="24">
        <v>24</v>
      </c>
      <c r="B27" s="21" t="s">
        <v>45</v>
      </c>
      <c r="C27" s="24" t="s">
        <v>80</v>
      </c>
      <c r="D27" s="128">
        <v>80.783999999999992</v>
      </c>
      <c r="E27" s="129">
        <v>66.533500000000004</v>
      </c>
      <c r="F27" s="141">
        <v>97.875599999999991</v>
      </c>
      <c r="G27" s="141">
        <v>59.052099999999967</v>
      </c>
      <c r="H27" s="125">
        <v>100.41329999999999</v>
      </c>
      <c r="I27" s="41"/>
      <c r="J27" s="22"/>
      <c r="K27" s="43"/>
      <c r="L27" s="53"/>
      <c r="M27" s="53"/>
      <c r="N27" s="53"/>
      <c r="O27" s="68"/>
      <c r="P27" s="61"/>
      <c r="Q27"/>
      <c r="R27"/>
      <c r="S27"/>
      <c r="T27"/>
      <c r="U27"/>
      <c r="V27"/>
      <c r="W27"/>
      <c r="X27"/>
    </row>
    <row r="28" spans="1:24" ht="24" customHeight="1">
      <c r="A28" s="24">
        <v>25</v>
      </c>
      <c r="B28" s="21" t="s">
        <v>46</v>
      </c>
      <c r="C28" s="24" t="s">
        <v>81</v>
      </c>
      <c r="D28" s="128">
        <v>101.10409999999997</v>
      </c>
      <c r="E28" s="129">
        <v>80.891199999999998</v>
      </c>
      <c r="F28" s="141">
        <v>67.503499999999988</v>
      </c>
      <c r="G28" s="141">
        <v>156.48449999999968</v>
      </c>
      <c r="H28" s="125">
        <v>119.02019999999973</v>
      </c>
      <c r="I28" s="41"/>
      <c r="J28" s="22"/>
      <c r="K28" s="43"/>
      <c r="L28" s="53"/>
      <c r="M28" s="53"/>
      <c r="N28" s="53"/>
      <c r="O28" s="68"/>
      <c r="P28" s="61"/>
      <c r="Q28"/>
      <c r="R28"/>
      <c r="S28"/>
      <c r="T28"/>
      <c r="U28"/>
      <c r="V28"/>
      <c r="W28"/>
      <c r="X28"/>
    </row>
    <row r="29" spans="1:24" ht="24" customHeight="1">
      <c r="A29" s="24">
        <v>26</v>
      </c>
      <c r="B29" s="21" t="s">
        <v>47</v>
      </c>
      <c r="C29" s="24" t="s">
        <v>82</v>
      </c>
      <c r="D29" s="128">
        <v>69.922200000000018</v>
      </c>
      <c r="E29" s="129">
        <v>74.693600000000032</v>
      </c>
      <c r="F29" s="141">
        <v>81.312299999999951</v>
      </c>
      <c r="G29" s="141">
        <v>84.012399999999971</v>
      </c>
      <c r="H29" s="125">
        <v>71.844300000000004</v>
      </c>
      <c r="I29" s="41"/>
      <c r="J29" s="22"/>
      <c r="K29" s="43"/>
      <c r="L29" s="53"/>
      <c r="M29" s="53"/>
      <c r="N29" s="53"/>
      <c r="O29" s="68"/>
      <c r="P29" s="61"/>
      <c r="Q29"/>
      <c r="R29"/>
      <c r="S29"/>
      <c r="T29"/>
      <c r="U29"/>
      <c r="V29"/>
      <c r="W29"/>
      <c r="X29"/>
    </row>
    <row r="30" spans="1:24" ht="24" customHeight="1">
      <c r="A30" s="147" t="s">
        <v>52</v>
      </c>
      <c r="B30" s="147"/>
      <c r="C30" s="147"/>
      <c r="D30" s="22">
        <f>SUM(D4:D29)</f>
        <v>21770.481200000006</v>
      </c>
      <c r="E30" s="22">
        <f>SUM(E4:E29)</f>
        <v>21254.368499999975</v>
      </c>
      <c r="F30" s="22">
        <f>SUM(F4:F29)</f>
        <v>20419.325700000034</v>
      </c>
      <c r="G30" s="61">
        <f>SUM(G4:G29)</f>
        <v>22892.17200000002</v>
      </c>
      <c r="H30" s="22">
        <f>SUM(H4:H29)</f>
        <v>19980.485200000021</v>
      </c>
      <c r="I30" s="41"/>
      <c r="J30" s="22"/>
      <c r="K30" s="22"/>
      <c r="L30" s="54"/>
      <c r="M30" s="61"/>
      <c r="N30" s="22"/>
      <c r="O30" s="22"/>
      <c r="P30" s="61"/>
      <c r="Q30"/>
      <c r="R30"/>
      <c r="S30"/>
      <c r="T30"/>
      <c r="U30"/>
      <c r="V30"/>
      <c r="W30"/>
      <c r="X30"/>
    </row>
    <row r="31" spans="1:24" ht="24" customHeight="1">
      <c r="A31" s="9" t="s">
        <v>129</v>
      </c>
      <c r="K31" s="50"/>
      <c r="L31" s="51"/>
      <c r="M31" s="62"/>
      <c r="P31" s="61">
        <f t="shared" ref="P31" si="0">+O31+N31+M31+L31+K31+J31+I31+H31+G31+F31+E31+D31</f>
        <v>0</v>
      </c>
    </row>
    <row r="59" spans="3:4" ht="24" customHeight="1">
      <c r="D59" s="20" t="s">
        <v>93</v>
      </c>
    </row>
    <row r="60" spans="3:4" ht="24" customHeight="1">
      <c r="C60" s="24" t="s">
        <v>56</v>
      </c>
      <c r="D60" s="38" t="s">
        <v>98</v>
      </c>
    </row>
    <row r="61" spans="3:4" ht="24" customHeight="1">
      <c r="C61" s="24" t="s">
        <v>57</v>
      </c>
      <c r="D61" s="125">
        <v>11124.138400000016</v>
      </c>
    </row>
    <row r="62" spans="3:4" ht="24" customHeight="1">
      <c r="C62" s="24" t="s">
        <v>76</v>
      </c>
      <c r="D62" s="125">
        <v>1817.9433000000054</v>
      </c>
    </row>
    <row r="63" spans="3:4" ht="24" customHeight="1">
      <c r="C63" s="24" t="s">
        <v>68</v>
      </c>
      <c r="D63" s="125">
        <v>1276.4234999999969</v>
      </c>
    </row>
    <row r="64" spans="3:4" ht="24" customHeight="1">
      <c r="C64" s="24" t="s">
        <v>77</v>
      </c>
      <c r="D64" s="125">
        <v>1173.5415</v>
      </c>
    </row>
    <row r="65" spans="3:4" ht="24" customHeight="1">
      <c r="C65" s="24" t="s">
        <v>65</v>
      </c>
      <c r="D65" s="125">
        <v>636.48040000000026</v>
      </c>
    </row>
    <row r="66" spans="3:4" ht="24" customHeight="1">
      <c r="C66" s="24" t="s">
        <v>60</v>
      </c>
      <c r="D66" s="125">
        <v>579.48460000000091</v>
      </c>
    </row>
    <row r="67" spans="3:4" ht="24" customHeight="1">
      <c r="C67" s="24" t="s">
        <v>69</v>
      </c>
      <c r="D67" s="125">
        <v>533.44900000000052</v>
      </c>
    </row>
    <row r="68" spans="3:4" ht="24" customHeight="1">
      <c r="C68" s="24" t="s">
        <v>64</v>
      </c>
      <c r="D68" s="125">
        <v>344.26240000000053</v>
      </c>
    </row>
    <row r="69" spans="3:4" ht="24" customHeight="1">
      <c r="C69" s="24" t="s">
        <v>67</v>
      </c>
      <c r="D69" s="125">
        <v>279.68610000000041</v>
      </c>
    </row>
    <row r="70" spans="3:4" ht="24" customHeight="1">
      <c r="C70" s="24" t="s">
        <v>58</v>
      </c>
      <c r="D70" s="125">
        <v>234.74460000000008</v>
      </c>
    </row>
    <row r="71" spans="3:4" ht="24" customHeight="1">
      <c r="C71" s="24" t="s">
        <v>61</v>
      </c>
      <c r="D71" s="125">
        <v>188.76389999999986</v>
      </c>
    </row>
    <row r="72" spans="3:4" ht="24" customHeight="1">
      <c r="C72" s="24" t="s">
        <v>71</v>
      </c>
      <c r="D72" s="125">
        <v>185.42720000000011</v>
      </c>
    </row>
    <row r="73" spans="3:4" ht="24" customHeight="1">
      <c r="C73" s="24" t="s">
        <v>72</v>
      </c>
      <c r="D73" s="125">
        <v>174.64569999999995</v>
      </c>
    </row>
    <row r="74" spans="3:4" ht="24" customHeight="1">
      <c r="C74" s="24" t="s">
        <v>59</v>
      </c>
      <c r="D74" s="125">
        <v>170.99489999999983</v>
      </c>
    </row>
    <row r="75" spans="3:4" ht="24" customHeight="1">
      <c r="C75" s="24" t="s">
        <v>63</v>
      </c>
      <c r="D75" s="125">
        <v>160.57219999999992</v>
      </c>
    </row>
    <row r="76" spans="3:4" ht="24" customHeight="1">
      <c r="C76" s="24" t="s">
        <v>74</v>
      </c>
      <c r="D76" s="125">
        <v>143.76300000000003</v>
      </c>
    </row>
    <row r="77" spans="3:4" ht="24" customHeight="1">
      <c r="C77" s="24" t="s">
        <v>62</v>
      </c>
      <c r="D77" s="125">
        <v>120.83189999999988</v>
      </c>
    </row>
    <row r="78" spans="3:4" ht="24" customHeight="1">
      <c r="C78" s="24" t="s">
        <v>81</v>
      </c>
      <c r="D78" s="125">
        <v>119.02019999999973</v>
      </c>
    </row>
    <row r="79" spans="3:4" ht="24" customHeight="1">
      <c r="C79" s="24" t="s">
        <v>66</v>
      </c>
      <c r="D79" s="125">
        <v>112.22719999999998</v>
      </c>
    </row>
    <row r="80" spans="3:4" ht="24" customHeight="1">
      <c r="C80" s="24" t="s">
        <v>73</v>
      </c>
      <c r="D80" s="125">
        <v>100.66729999999997</v>
      </c>
    </row>
    <row r="81" spans="3:4" ht="24" customHeight="1">
      <c r="C81" s="24" t="s">
        <v>80</v>
      </c>
      <c r="D81" s="125">
        <v>100.41329999999999</v>
      </c>
    </row>
    <row r="82" spans="3:4" ht="24" customHeight="1">
      <c r="C82" s="24" t="s">
        <v>78</v>
      </c>
      <c r="D82" s="125">
        <v>95.931899999999985</v>
      </c>
    </row>
    <row r="83" spans="3:4" ht="24" customHeight="1">
      <c r="C83" s="24" t="s">
        <v>79</v>
      </c>
      <c r="D83" s="125">
        <v>95.378799999999984</v>
      </c>
    </row>
    <row r="84" spans="3:4" ht="24" customHeight="1">
      <c r="C84" s="24" t="s">
        <v>82</v>
      </c>
      <c r="D84" s="125">
        <v>71.844300000000004</v>
      </c>
    </row>
    <row r="85" spans="3:4" ht="24" customHeight="1">
      <c r="C85" s="24" t="s">
        <v>75</v>
      </c>
      <c r="D85" s="125">
        <v>71.812299999999951</v>
      </c>
    </row>
    <row r="86" spans="3:4" ht="24" customHeight="1">
      <c r="C86" s="24" t="s">
        <v>70</v>
      </c>
      <c r="D86" s="125">
        <v>68.037299999999973</v>
      </c>
    </row>
    <row r="87" spans="3:4" ht="24" customHeight="1">
      <c r="D87" s="22"/>
    </row>
  </sheetData>
  <autoFilter ref="C60:D60">
    <sortState ref="C62:D87">
      <sortCondition descending="1" ref="D61"/>
    </sortState>
  </autoFilter>
  <sortState ref="C61:D86">
    <sortCondition descending="1" ref="D60"/>
  </sortState>
  <mergeCells count="1">
    <mergeCell ref="A30:C30"/>
  </mergeCells>
  <pageMargins left="7.874015748031496E-2" right="7.874015748031496E-2" top="0.39370078740157483" bottom="0.19685039370078741" header="0.31496062992125984" footer="0.31496062992125984"/>
  <pageSetup paperSize="9" scale="80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8"/>
  <sheetViews>
    <sheetView workbookViewId="0"/>
  </sheetViews>
  <sheetFormatPr defaultRowHeight="14.25"/>
  <sheetData>
    <row r="1" spans="2:15">
      <c r="B1" t="str">
        <f>'22-SumAdjRW (รพ)'!B3</f>
        <v>รหัส</v>
      </c>
      <c r="C1" t="str">
        <f>'22-SumAdjRW (รพ)'!C3</f>
        <v>โรงพยาบาล</v>
      </c>
      <c r="D1" t="str">
        <f>'22-SumAdjRW (รพ)'!D3</f>
        <v>ตค 61</v>
      </c>
      <c r="E1" t="str">
        <f>'22-SumAdjRW (รพ)'!E3</f>
        <v>พย 61</v>
      </c>
      <c r="F1" t="str">
        <f>'22-SumAdjRW (รพ)'!F3</f>
        <v>ธค 61</v>
      </c>
      <c r="G1" t="str">
        <f>'22-SumAdjRW (รพ)'!G3</f>
        <v>มค 62</v>
      </c>
      <c r="H1" t="str">
        <f>'22-SumAdjRW (รพ)'!H3</f>
        <v>กพ 62</v>
      </c>
      <c r="I1" t="str">
        <f>'22-SumAdjRW (รพ)'!I3</f>
        <v>มีค 61</v>
      </c>
      <c r="J1" t="str">
        <f>'22-SumAdjRW (รพ)'!J3</f>
        <v>เมย 61</v>
      </c>
      <c r="K1" t="str">
        <f>'22-SumAdjRW (รพ)'!K3</f>
        <v>พค 61</v>
      </c>
      <c r="L1" t="str">
        <f>'22-SumAdjRW (รพ)'!L3</f>
        <v>มิย 61</v>
      </c>
      <c r="M1" t="str">
        <f>'22-SumAdjRW (รพ)'!M3</f>
        <v>กค 61</v>
      </c>
      <c r="N1" t="str">
        <f>'22-SumAdjRW (รพ)'!N3</f>
        <v>สค 61</v>
      </c>
      <c r="O1" t="str">
        <f>'22-SumAdjRW (รพ)'!O3</f>
        <v>กย 61</v>
      </c>
    </row>
    <row r="2" spans="2:15">
      <c r="B2" s="69" t="str">
        <f>'22-SumAdjRW (รพ)'!B12</f>
        <v>10951</v>
      </c>
      <c r="C2" s="69" t="str">
        <f>'22-SumAdjRW (รพ)'!C12</f>
        <v>ตระการพืชผล</v>
      </c>
      <c r="D2" s="70">
        <f>'22-SumAdjRW (รพ)'!D12</f>
        <v>878.94349999999724</v>
      </c>
      <c r="E2" s="70">
        <f>'22-SumAdjRW (รพ)'!E12</f>
        <v>638.83879999999965</v>
      </c>
      <c r="F2" s="70">
        <f>'22-SumAdjRW (รพ)'!F12</f>
        <v>705.2527999999993</v>
      </c>
      <c r="G2" s="70">
        <f>'22-SumAdjRW (รพ)'!G12</f>
        <v>700.54539999999781</v>
      </c>
      <c r="H2" s="70">
        <f>'22-SumAdjRW (รพ)'!H12</f>
        <v>636.48040000000026</v>
      </c>
      <c r="I2" s="70">
        <f>'22-SumAdjRW (รพ)'!I12</f>
        <v>0</v>
      </c>
      <c r="J2" s="70">
        <f>'22-SumAdjRW (รพ)'!J12</f>
        <v>0</v>
      </c>
      <c r="K2" s="70">
        <f>'22-SumAdjRW (รพ)'!K12</f>
        <v>0</v>
      </c>
      <c r="L2" s="70">
        <f>'22-SumAdjRW (รพ)'!L12</f>
        <v>0</v>
      </c>
      <c r="M2" s="70">
        <f>'22-SumAdjRW (รพ)'!M12</f>
        <v>0</v>
      </c>
      <c r="N2" s="70">
        <f>'22-SumAdjRW (รพ)'!N12</f>
        <v>0</v>
      </c>
      <c r="O2" s="70">
        <f>'22-SumAdjRW (รพ)'!O12</f>
        <v>0</v>
      </c>
    </row>
    <row r="3" spans="2:15">
      <c r="B3" s="69" t="str">
        <f>'22-SumAdjRW (รพ)'!B15</f>
        <v>10954</v>
      </c>
      <c r="C3" s="69" t="str">
        <f>'22-SumAdjRW (รพ)'!C15</f>
        <v xml:space="preserve">วารินชำราบ </v>
      </c>
      <c r="D3" s="70">
        <f>'22-SumAdjRW (รพ)'!D15</f>
        <v>2376.9556000000061</v>
      </c>
      <c r="E3" s="70">
        <f>'22-SumAdjRW (รพ)'!E15</f>
        <v>1639.4023000000054</v>
      </c>
      <c r="F3" s="70">
        <f>'22-SumAdjRW (รพ)'!F15</f>
        <v>1401.6818000000028</v>
      </c>
      <c r="G3" s="70">
        <f>'22-SumAdjRW (รพ)'!G15</f>
        <v>1565.5696000000023</v>
      </c>
      <c r="H3" s="70">
        <f>'22-SumAdjRW (รพ)'!H15</f>
        <v>1276.4234999999969</v>
      </c>
      <c r="I3" s="70">
        <f>'22-SumAdjRW (รพ)'!I15</f>
        <v>0</v>
      </c>
      <c r="J3" s="70">
        <f>'22-SumAdjRW (รพ)'!J15</f>
        <v>0</v>
      </c>
      <c r="K3" s="70">
        <f>'22-SumAdjRW (รพ)'!K15</f>
        <v>0</v>
      </c>
      <c r="L3" s="70">
        <f>'22-SumAdjRW (รพ)'!L15</f>
        <v>0</v>
      </c>
      <c r="M3" s="70">
        <f>'22-SumAdjRW (รพ)'!M15</f>
        <v>0</v>
      </c>
      <c r="N3" s="70">
        <f>'22-SumAdjRW (รพ)'!N15</f>
        <v>0</v>
      </c>
      <c r="O3" s="70">
        <f>'22-SumAdjRW (รพ)'!O15</f>
        <v>0</v>
      </c>
    </row>
    <row r="4" spans="2:15">
      <c r="B4" s="69" t="str">
        <f>'22-SumAdjRW (รพ)'!B16</f>
        <v>10956</v>
      </c>
      <c r="C4" s="69" t="str">
        <f>'22-SumAdjRW (รพ)'!C16</f>
        <v xml:space="preserve">พิบูลมังสาหาร </v>
      </c>
      <c r="D4" s="70">
        <f>'22-SumAdjRW (รพ)'!D16</f>
        <v>719.52700000000027</v>
      </c>
      <c r="E4" s="70">
        <f>'22-SumAdjRW (รพ)'!E16</f>
        <v>540.31710000000135</v>
      </c>
      <c r="F4" s="70">
        <f>'22-SumAdjRW (รพ)'!F16</f>
        <v>569.23340000000087</v>
      </c>
      <c r="G4" s="70">
        <f>'22-SumAdjRW (รพ)'!G16</f>
        <v>648.99020000000019</v>
      </c>
      <c r="H4" s="70">
        <f>'22-SumAdjRW (รพ)'!H16</f>
        <v>533.44900000000052</v>
      </c>
      <c r="I4" s="70">
        <f>'22-SumAdjRW (รพ)'!I16</f>
        <v>0</v>
      </c>
      <c r="J4" s="70">
        <f>'22-SumAdjRW (รพ)'!J16</f>
        <v>0</v>
      </c>
      <c r="K4" s="70">
        <f>'22-SumAdjRW (รพ)'!K16</f>
        <v>0</v>
      </c>
      <c r="L4" s="70">
        <f>'22-SumAdjRW (รพ)'!L16</f>
        <v>0</v>
      </c>
      <c r="M4" s="70">
        <f>'22-SumAdjRW (รพ)'!M16</f>
        <v>0</v>
      </c>
      <c r="N4" s="70">
        <f>'22-SumAdjRW (รพ)'!N16</f>
        <v>0</v>
      </c>
      <c r="O4" s="70">
        <f>'22-SumAdjRW (รพ)'!O16</f>
        <v>0</v>
      </c>
    </row>
    <row r="5" spans="2:15">
      <c r="B5" s="69" t="str">
        <f>'22-SumAdjRW (รพ)'!B23</f>
        <v>11443</v>
      </c>
      <c r="C5" s="69" t="str">
        <f>'22-SumAdjRW (รพ)'!C23</f>
        <v>สมเด็จพระยุพราชเดชอุดม</v>
      </c>
      <c r="D5" s="70">
        <f>'22-SumAdjRW (รพ)'!D23</f>
        <v>2736.9197999999928</v>
      </c>
      <c r="E5" s="70">
        <f>'22-SumAdjRW (รพ)'!E23</f>
        <v>2031.9231000000127</v>
      </c>
      <c r="F5" s="70">
        <f>'22-SumAdjRW (รพ)'!F23</f>
        <v>2183.4391000000137</v>
      </c>
      <c r="G5" s="70">
        <f>'22-SumAdjRW (รพ)'!G23</f>
        <v>2244.7289000000078</v>
      </c>
      <c r="H5" s="70">
        <f>'22-SumAdjRW (รพ)'!H23</f>
        <v>1817.9433000000054</v>
      </c>
      <c r="I5" s="70">
        <f>'22-SumAdjRW (รพ)'!I23</f>
        <v>0</v>
      </c>
      <c r="J5" s="70">
        <f>'22-SumAdjRW (รพ)'!J23</f>
        <v>0</v>
      </c>
      <c r="K5" s="70">
        <f>'22-SumAdjRW (รพ)'!K23</f>
        <v>0</v>
      </c>
      <c r="L5" s="70">
        <f>'22-SumAdjRW (รพ)'!L23</f>
        <v>0</v>
      </c>
      <c r="M5" s="70">
        <f>'22-SumAdjRW (รพ)'!M23</f>
        <v>0</v>
      </c>
      <c r="N5" s="70">
        <f>'22-SumAdjRW (รพ)'!N23</f>
        <v>0</v>
      </c>
      <c r="O5" s="70">
        <f>'22-SumAdjRW (รพ)'!O23</f>
        <v>0</v>
      </c>
    </row>
    <row r="6" spans="2:15">
      <c r="B6" s="69" t="str">
        <f>'22-SumAdjRW (รพ)'!B24</f>
        <v>21984</v>
      </c>
      <c r="C6" s="69" t="str">
        <f>'22-SumAdjRW (รพ)'!C24</f>
        <v>50 พรรษามหาวชิราลงกรณ</v>
      </c>
      <c r="D6" s="70">
        <f>'22-SumAdjRW (รพ)'!D24</f>
        <v>1484.560200000001</v>
      </c>
      <c r="E6" s="70">
        <f>'22-SumAdjRW (รพ)'!E24</f>
        <v>1204.4521999999995</v>
      </c>
      <c r="F6" s="70">
        <f>'22-SumAdjRW (รพ)'!F24</f>
        <v>1306.9814000000001</v>
      </c>
      <c r="G6" s="70">
        <f>'22-SumAdjRW (รพ)'!G24</f>
        <v>1449.5989000000029</v>
      </c>
      <c r="H6" s="70">
        <f>'22-SumAdjRW (รพ)'!H24</f>
        <v>1173.5415</v>
      </c>
      <c r="I6" s="70">
        <f>'22-SumAdjRW (รพ)'!I24</f>
        <v>0</v>
      </c>
      <c r="J6" s="70">
        <f>'22-SumAdjRW (รพ)'!J24</f>
        <v>0</v>
      </c>
      <c r="K6" s="70">
        <f>'22-SumAdjRW (รพ)'!K24</f>
        <v>0</v>
      </c>
      <c r="L6" s="70">
        <f>'22-SumAdjRW (รพ)'!L24</f>
        <v>0</v>
      </c>
      <c r="M6" s="70">
        <f>'22-SumAdjRW (รพ)'!M24</f>
        <v>0</v>
      </c>
      <c r="N6" s="70">
        <f>'22-SumAdjRW (รพ)'!N24</f>
        <v>0</v>
      </c>
      <c r="O6" s="70">
        <f>'22-SumAdjRW (รพ)'!O24</f>
        <v>0</v>
      </c>
    </row>
    <row r="7" spans="2:15"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</row>
    <row r="8" spans="2:15">
      <c r="B8" s="69" t="str">
        <f>'22-SumAdjRW (รพ)'!B5</f>
        <v>10944</v>
      </c>
      <c r="C8" s="69" t="str">
        <f>'22-SumAdjRW (รพ)'!C5</f>
        <v>ศรีเมืองใหม่</v>
      </c>
      <c r="D8" s="70">
        <f>'22-SumAdjRW (รพ)'!D5</f>
        <v>303.87470000000002</v>
      </c>
      <c r="E8" s="70">
        <f>'22-SumAdjRW (รพ)'!E5</f>
        <v>203.20619999999988</v>
      </c>
      <c r="F8" s="70">
        <f>'22-SumAdjRW (รพ)'!F5</f>
        <v>216.48560000000003</v>
      </c>
      <c r="G8" s="70">
        <f>'22-SumAdjRW (รพ)'!G5</f>
        <v>264.0678999999999</v>
      </c>
      <c r="H8" s="70">
        <f>'22-SumAdjRW (รพ)'!H5</f>
        <v>234.74460000000008</v>
      </c>
      <c r="I8" s="70">
        <f>'22-SumAdjRW (รพ)'!I5</f>
        <v>0</v>
      </c>
      <c r="J8" s="70">
        <f>'22-SumAdjRW (รพ)'!J5</f>
        <v>0</v>
      </c>
      <c r="K8" s="70">
        <f>'22-SumAdjRW (รพ)'!K5</f>
        <v>0</v>
      </c>
      <c r="L8" s="70">
        <f>'22-SumAdjRW (รพ)'!L5</f>
        <v>0</v>
      </c>
      <c r="M8" s="70">
        <f>'22-SumAdjRW (รพ)'!M5</f>
        <v>0</v>
      </c>
      <c r="N8" s="70">
        <f>'22-SumAdjRW (รพ)'!N5</f>
        <v>0</v>
      </c>
      <c r="O8" s="70">
        <f>'22-SumAdjRW (รพ)'!O5</f>
        <v>0</v>
      </c>
    </row>
    <row r="9" spans="2:15">
      <c r="B9" s="69" t="str">
        <f>'22-SumAdjRW (รพ)'!B7</f>
        <v>10946</v>
      </c>
      <c r="C9" s="69" t="str">
        <f>'22-SumAdjRW (รพ)'!C7</f>
        <v>เขื่องใน</v>
      </c>
      <c r="D9" s="70">
        <f>'22-SumAdjRW (รพ)'!D7</f>
        <v>596.63769999999943</v>
      </c>
      <c r="E9" s="70">
        <f>'22-SumAdjRW (รพ)'!E7</f>
        <v>540.80960000000061</v>
      </c>
      <c r="F9" s="70">
        <f>'22-SumAdjRW (รพ)'!F7</f>
        <v>557.710700000001</v>
      </c>
      <c r="G9" s="70">
        <f>'22-SumAdjRW (รพ)'!G7</f>
        <v>556.83570000000043</v>
      </c>
      <c r="H9" s="70">
        <f>'22-SumAdjRW (รพ)'!H7</f>
        <v>579.48460000000091</v>
      </c>
      <c r="I9" s="70">
        <f>'22-SumAdjRW (รพ)'!I7</f>
        <v>0</v>
      </c>
      <c r="J9" s="70">
        <f>'22-SumAdjRW (รพ)'!J7</f>
        <v>0</v>
      </c>
      <c r="K9" s="70">
        <f>'22-SumAdjRW (รพ)'!K7</f>
        <v>0</v>
      </c>
      <c r="L9" s="70">
        <f>'22-SumAdjRW (รพ)'!L7</f>
        <v>0</v>
      </c>
      <c r="M9" s="70">
        <f>'22-SumAdjRW (รพ)'!M7</f>
        <v>0</v>
      </c>
      <c r="N9" s="70">
        <f>'22-SumAdjRW (รพ)'!N7</f>
        <v>0</v>
      </c>
      <c r="O9" s="70">
        <f>'22-SumAdjRW (รพ)'!O7</f>
        <v>0</v>
      </c>
    </row>
    <row r="10" spans="2:15">
      <c r="B10" s="69" t="str">
        <f>'22-SumAdjRW (รพ)'!B8</f>
        <v>10947</v>
      </c>
      <c r="C10" s="69" t="str">
        <f>'22-SumAdjRW (รพ)'!C8</f>
        <v>เขมราฐ</v>
      </c>
      <c r="D10" s="70">
        <f>'22-SumAdjRW (รพ)'!D8</f>
        <v>197.43750000000011</v>
      </c>
      <c r="E10" s="70">
        <f>'22-SumAdjRW (รพ)'!E8</f>
        <v>174.28260000000009</v>
      </c>
      <c r="F10" s="70">
        <f>'22-SumAdjRW (รพ)'!F8</f>
        <v>168.2821999999999</v>
      </c>
      <c r="G10" s="70">
        <f>'22-SumAdjRW (รพ)'!G8</f>
        <v>196.54380000000003</v>
      </c>
      <c r="H10" s="70">
        <f>'22-SumAdjRW (รพ)'!H8</f>
        <v>188.76389999999986</v>
      </c>
      <c r="I10" s="70">
        <f>'22-SumAdjRW (รพ)'!I8</f>
        <v>0</v>
      </c>
      <c r="J10" s="70">
        <f>'22-SumAdjRW (รพ)'!J8</f>
        <v>0</v>
      </c>
      <c r="K10" s="70">
        <f>'22-SumAdjRW (รพ)'!K8</f>
        <v>0</v>
      </c>
      <c r="L10" s="70">
        <f>'22-SumAdjRW (รพ)'!L8</f>
        <v>0</v>
      </c>
      <c r="M10" s="70">
        <f>'22-SumAdjRW (รพ)'!M8</f>
        <v>0</v>
      </c>
      <c r="N10" s="70">
        <f>'22-SumAdjRW (รพ)'!N8</f>
        <v>0</v>
      </c>
      <c r="O10" s="70">
        <f>'22-SumAdjRW (รพ)'!O8</f>
        <v>0</v>
      </c>
    </row>
    <row r="11" spans="2:15">
      <c r="B11" s="69" t="str">
        <f>'22-SumAdjRW (รพ)'!B10</f>
        <v>10949</v>
      </c>
      <c r="C11" s="69" t="str">
        <f>'22-SumAdjRW (รพ)'!C10</f>
        <v>น้ำยืน</v>
      </c>
      <c r="D11" s="70">
        <f>'22-SumAdjRW (รพ)'!D10</f>
        <v>244.07070000000019</v>
      </c>
      <c r="E11" s="70">
        <f>'22-SumAdjRW (รพ)'!E10</f>
        <v>195.68199999999996</v>
      </c>
      <c r="F11" s="70">
        <f>'22-SumAdjRW (รพ)'!F10</f>
        <v>189.92259999999987</v>
      </c>
      <c r="G11" s="70">
        <f>'22-SumAdjRW (รพ)'!G10</f>
        <v>200.30019999999996</v>
      </c>
      <c r="H11" s="70">
        <f>'22-SumAdjRW (รพ)'!H10</f>
        <v>160.57219999999992</v>
      </c>
      <c r="I11" s="70">
        <f>'22-SumAdjRW (รพ)'!I10</f>
        <v>0</v>
      </c>
      <c r="J11" s="70">
        <f>'22-SumAdjRW (รพ)'!J10</f>
        <v>0</v>
      </c>
      <c r="K11" s="70">
        <f>'22-SumAdjRW (รพ)'!K10</f>
        <v>0</v>
      </c>
      <c r="L11" s="70">
        <f>'22-SumAdjRW (รพ)'!L10</f>
        <v>0</v>
      </c>
      <c r="M11" s="70">
        <f>'22-SumAdjRW (รพ)'!M10</f>
        <v>0</v>
      </c>
      <c r="N11" s="70">
        <f>'22-SumAdjRW (รพ)'!N10</f>
        <v>0</v>
      </c>
      <c r="O11" s="70">
        <f>'22-SumAdjRW (รพ)'!O10</f>
        <v>0</v>
      </c>
    </row>
    <row r="12" spans="2:15">
      <c r="B12" s="69" t="str">
        <f>'22-SumAdjRW (รพ)'!B11</f>
        <v>10950</v>
      </c>
      <c r="C12" s="69" t="str">
        <f>'22-SumAdjRW (รพ)'!C11</f>
        <v>บุณฑริก</v>
      </c>
      <c r="D12" s="70">
        <f>'22-SumAdjRW (รพ)'!D11</f>
        <v>272.22070000000019</v>
      </c>
      <c r="E12" s="70">
        <f>'22-SumAdjRW (รพ)'!E11</f>
        <v>295.84870000000001</v>
      </c>
      <c r="F12" s="70">
        <f>'22-SumAdjRW (รพ)'!F11</f>
        <v>289.75240000000042</v>
      </c>
      <c r="G12" s="70">
        <f>'22-SumAdjRW (รพ)'!G11</f>
        <v>324.07580000000053</v>
      </c>
      <c r="H12" s="70">
        <f>'22-SumAdjRW (รพ)'!H11</f>
        <v>344.26240000000053</v>
      </c>
      <c r="I12" s="70">
        <f>'22-SumAdjRW (รพ)'!I11</f>
        <v>0</v>
      </c>
      <c r="J12" s="70">
        <f>'22-SumAdjRW (รพ)'!J11</f>
        <v>0</v>
      </c>
      <c r="K12" s="70">
        <f>'22-SumAdjRW (รพ)'!K11</f>
        <v>0</v>
      </c>
      <c r="L12" s="70">
        <f>'22-SumAdjRW (รพ)'!L11</f>
        <v>0</v>
      </c>
      <c r="M12" s="70">
        <f>'22-SumAdjRW (รพ)'!M11</f>
        <v>0</v>
      </c>
      <c r="N12" s="70">
        <f>'22-SumAdjRW (รพ)'!N11</f>
        <v>0</v>
      </c>
      <c r="O12" s="70">
        <f>'22-SumAdjRW (รพ)'!O11</f>
        <v>0</v>
      </c>
    </row>
    <row r="13" spans="2:15">
      <c r="B13" s="69" t="str">
        <f>'22-SumAdjRW (รพ)'!B14</f>
        <v>10953</v>
      </c>
      <c r="C13" s="69" t="str">
        <f>'22-SumAdjRW (รพ)'!C14</f>
        <v>ม่วงสามสิบ</v>
      </c>
      <c r="D13" s="70">
        <f>'22-SumAdjRW (รพ)'!D14</f>
        <v>353.49100000000004</v>
      </c>
      <c r="E13" s="70">
        <f>'22-SumAdjRW (รพ)'!E14</f>
        <v>297.83519999999982</v>
      </c>
      <c r="F13" s="70">
        <f>'22-SumAdjRW (รพ)'!F14</f>
        <v>330.00490000000048</v>
      </c>
      <c r="G13" s="70">
        <f>'22-SumAdjRW (รพ)'!G14</f>
        <v>301.7509</v>
      </c>
      <c r="H13" s="70">
        <f>'22-SumAdjRW (รพ)'!H14</f>
        <v>279.68610000000041</v>
      </c>
      <c r="I13" s="70">
        <f>'22-SumAdjRW (รพ)'!I14</f>
        <v>0</v>
      </c>
      <c r="J13" s="70">
        <f>'22-SumAdjRW (รพ)'!J14</f>
        <v>0</v>
      </c>
      <c r="K13" s="70">
        <f>'22-SumAdjRW (รพ)'!K14</f>
        <v>0</v>
      </c>
      <c r="L13" s="70">
        <f>'22-SumAdjRW (รพ)'!L14</f>
        <v>0</v>
      </c>
      <c r="M13" s="70">
        <f>'22-SumAdjRW (รพ)'!M14</f>
        <v>0</v>
      </c>
      <c r="N13" s="70">
        <f>'22-SumAdjRW (รพ)'!N14</f>
        <v>0</v>
      </c>
      <c r="O13" s="70">
        <f>'22-SumAdjRW (รพ)'!O14</f>
        <v>0</v>
      </c>
    </row>
    <row r="14" spans="2:15"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</row>
    <row r="15" spans="2:15">
      <c r="B15" s="69" t="str">
        <f>'22-SumAdjRW (รพ)'!B6</f>
        <v>10945</v>
      </c>
      <c r="C15" s="69" t="str">
        <f>'22-SumAdjRW (รพ)'!C6</f>
        <v>โขงเจียม</v>
      </c>
      <c r="D15" s="70">
        <f>'22-SumAdjRW (รพ)'!D6</f>
        <v>124.93319999999996</v>
      </c>
      <c r="E15" s="70">
        <f>'22-SumAdjRW (รพ)'!E6</f>
        <v>93.153499999999951</v>
      </c>
      <c r="F15" s="70">
        <f>'22-SumAdjRW (รพ)'!F6</f>
        <v>140.63169999999994</v>
      </c>
      <c r="G15" s="70">
        <f>'22-SumAdjRW (รพ)'!G6</f>
        <v>199.64690000000002</v>
      </c>
      <c r="H15" s="70">
        <f>'22-SumAdjRW (รพ)'!H6</f>
        <v>170.99489999999983</v>
      </c>
      <c r="I15" s="70">
        <f>'22-SumAdjRW (รพ)'!I6</f>
        <v>0</v>
      </c>
      <c r="J15" s="70">
        <f>'22-SumAdjRW (รพ)'!J6</f>
        <v>0</v>
      </c>
      <c r="K15" s="70">
        <f>'22-SumAdjRW (รพ)'!K6</f>
        <v>0</v>
      </c>
      <c r="L15" s="70">
        <f>'22-SumAdjRW (รพ)'!L6</f>
        <v>0</v>
      </c>
      <c r="M15" s="70">
        <f>'22-SumAdjRW (รพ)'!M6</f>
        <v>0</v>
      </c>
      <c r="N15" s="70">
        <f>'22-SumAdjRW (รพ)'!N6</f>
        <v>0</v>
      </c>
      <c r="O15" s="70">
        <f>'22-SumAdjRW (รพ)'!O6</f>
        <v>0</v>
      </c>
    </row>
    <row r="16" spans="2:15">
      <c r="B16" s="69" t="str">
        <f>'22-SumAdjRW (รพ)'!B9</f>
        <v>10948</v>
      </c>
      <c r="C16" s="69" t="str">
        <f>'22-SumAdjRW (รพ)'!C9</f>
        <v>นาจะหลวย</v>
      </c>
      <c r="D16" s="70">
        <f>'22-SumAdjRW (รพ)'!D9</f>
        <v>159.38019999999989</v>
      </c>
      <c r="E16" s="70">
        <f>'22-SumAdjRW (รพ)'!E9</f>
        <v>120.38779999999998</v>
      </c>
      <c r="F16" s="70">
        <f>'22-SumAdjRW (รพ)'!F9</f>
        <v>115.23559999999995</v>
      </c>
      <c r="G16" s="70">
        <f>'22-SumAdjRW (รพ)'!G9</f>
        <v>158.76899999999998</v>
      </c>
      <c r="H16" s="70">
        <f>'22-SumAdjRW (รพ)'!H9</f>
        <v>120.83189999999988</v>
      </c>
      <c r="I16" s="70">
        <f>'22-SumAdjRW (รพ)'!I9</f>
        <v>0</v>
      </c>
      <c r="J16" s="70">
        <f>'22-SumAdjRW (รพ)'!J9</f>
        <v>0</v>
      </c>
      <c r="K16" s="70">
        <f>'22-SumAdjRW (รพ)'!K9</f>
        <v>0</v>
      </c>
      <c r="L16" s="70">
        <f>'22-SumAdjRW (รพ)'!L9</f>
        <v>0</v>
      </c>
      <c r="M16" s="70">
        <f>'22-SumAdjRW (รพ)'!M9</f>
        <v>0</v>
      </c>
      <c r="N16" s="70">
        <f>'22-SumAdjRW (รพ)'!N9</f>
        <v>0</v>
      </c>
      <c r="O16" s="70">
        <f>'22-SumAdjRW (รพ)'!O9</f>
        <v>0</v>
      </c>
    </row>
    <row r="17" spans="2:15">
      <c r="B17" s="69" t="str">
        <f>'22-SumAdjRW (รพ)'!B13</f>
        <v>10952</v>
      </c>
      <c r="C17" s="69" t="str">
        <f>'22-SumAdjRW (รพ)'!C13</f>
        <v>กุดข้าวปุ้น</v>
      </c>
      <c r="D17" s="70">
        <f>'22-SumAdjRW (รพ)'!D13</f>
        <v>197.41889999999998</v>
      </c>
      <c r="E17" s="70">
        <f>'22-SumAdjRW (รพ)'!E13</f>
        <v>164.02769999999995</v>
      </c>
      <c r="F17" s="70">
        <f>'22-SumAdjRW (รพ)'!F13</f>
        <v>123.4889999999999</v>
      </c>
      <c r="G17" s="70">
        <f>'22-SumAdjRW (รพ)'!G13</f>
        <v>157.65069999999977</v>
      </c>
      <c r="H17" s="70">
        <f>'22-SumAdjRW (รพ)'!H13</f>
        <v>112.22719999999998</v>
      </c>
      <c r="I17" s="70">
        <f>'22-SumAdjRW (รพ)'!I13</f>
        <v>0</v>
      </c>
      <c r="J17" s="70">
        <f>'22-SumAdjRW (รพ)'!J13</f>
        <v>0</v>
      </c>
      <c r="K17" s="70">
        <f>'22-SumAdjRW (รพ)'!K13</f>
        <v>0</v>
      </c>
      <c r="L17" s="70">
        <f>'22-SumAdjRW (รพ)'!L13</f>
        <v>0</v>
      </c>
      <c r="M17" s="70">
        <f>'22-SumAdjRW (รพ)'!M13</f>
        <v>0</v>
      </c>
      <c r="N17" s="70">
        <f>'22-SumAdjRW (รพ)'!N13</f>
        <v>0</v>
      </c>
      <c r="O17" s="70">
        <f>'22-SumAdjRW (รพ)'!O13</f>
        <v>0</v>
      </c>
    </row>
    <row r="18" spans="2:15">
      <c r="B18" s="69" t="str">
        <f>'22-SumAdjRW (รพ)'!B17</f>
        <v>10957</v>
      </c>
      <c r="C18" s="69" t="str">
        <f>'22-SumAdjRW (รพ)'!C17</f>
        <v>ตาลสุม</v>
      </c>
      <c r="D18" s="70">
        <f>'22-SumAdjRW (รพ)'!D17</f>
        <v>69.882999999999996</v>
      </c>
      <c r="E18" s="70">
        <f>'22-SumAdjRW (รพ)'!E17</f>
        <v>54.789500000000018</v>
      </c>
      <c r="F18" s="70">
        <f>'22-SumAdjRW (รพ)'!F17</f>
        <v>47.957599999999992</v>
      </c>
      <c r="G18" s="70">
        <f>'22-SumAdjRW (รพ)'!G17</f>
        <v>84.581299999999956</v>
      </c>
      <c r="H18" s="70">
        <f>'22-SumAdjRW (รพ)'!H17</f>
        <v>68.037299999999973</v>
      </c>
      <c r="I18" s="70">
        <f>'22-SumAdjRW (รพ)'!I17</f>
        <v>0</v>
      </c>
      <c r="J18" s="70">
        <f>'22-SumAdjRW (รพ)'!J17</f>
        <v>0</v>
      </c>
      <c r="K18" s="70">
        <f>'22-SumAdjRW (รพ)'!K17</f>
        <v>0</v>
      </c>
      <c r="L18" s="70">
        <f>'22-SumAdjRW (รพ)'!L17</f>
        <v>0</v>
      </c>
      <c r="M18" s="70">
        <f>'22-SumAdjRW (รพ)'!M17</f>
        <v>0</v>
      </c>
      <c r="N18" s="70">
        <f>'22-SumAdjRW (รพ)'!N17</f>
        <v>0</v>
      </c>
      <c r="O18" s="70">
        <f>'22-SumAdjRW (รพ)'!O17</f>
        <v>0</v>
      </c>
    </row>
    <row r="19" spans="2:15">
      <c r="B19" s="69" t="str">
        <f>'22-SumAdjRW (รพ)'!B18</f>
        <v>10958</v>
      </c>
      <c r="C19" s="69" t="str">
        <f>'22-SumAdjRW (รพ)'!C18</f>
        <v>โพธิ์ไทร</v>
      </c>
      <c r="D19" s="70">
        <f>'22-SumAdjRW (รพ)'!D18</f>
        <v>214.73980000000006</v>
      </c>
      <c r="E19" s="70">
        <f>'22-SumAdjRW (รพ)'!E18</f>
        <v>183.29700000000014</v>
      </c>
      <c r="F19" s="70">
        <f>'22-SumAdjRW (รพ)'!F18</f>
        <v>146.44439999999992</v>
      </c>
      <c r="G19" s="70">
        <f>'22-SumAdjRW (รพ)'!G18</f>
        <v>200.37769999999989</v>
      </c>
      <c r="H19" s="70">
        <f>'22-SumAdjRW (รพ)'!H18</f>
        <v>185.42720000000011</v>
      </c>
      <c r="I19" s="70">
        <f>'22-SumAdjRW (รพ)'!I18</f>
        <v>0</v>
      </c>
      <c r="J19" s="70">
        <f>'22-SumAdjRW (รพ)'!J18</f>
        <v>0</v>
      </c>
      <c r="K19" s="70">
        <f>'22-SumAdjRW (รพ)'!K18</f>
        <v>0</v>
      </c>
      <c r="L19" s="70">
        <f>'22-SumAdjRW (รพ)'!L18</f>
        <v>0</v>
      </c>
      <c r="M19" s="70">
        <f>'22-SumAdjRW (รพ)'!M18</f>
        <v>0</v>
      </c>
      <c r="N19" s="70">
        <f>'22-SumAdjRW (รพ)'!N18</f>
        <v>0</v>
      </c>
      <c r="O19" s="70">
        <f>'22-SumAdjRW (รพ)'!O18</f>
        <v>0</v>
      </c>
    </row>
    <row r="20" spans="2:15">
      <c r="B20" s="69" t="str">
        <f>'22-SumAdjRW (รพ)'!B19</f>
        <v>10959</v>
      </c>
      <c r="C20" s="69" t="str">
        <f>'22-SumAdjRW (รพ)'!C19</f>
        <v>สำโรง</v>
      </c>
      <c r="D20" s="70">
        <f>'22-SumAdjRW (รพ)'!D19</f>
        <v>195.19580000000002</v>
      </c>
      <c r="E20" s="70">
        <f>'22-SumAdjRW (รพ)'!E19</f>
        <v>146.11229999999992</v>
      </c>
      <c r="F20" s="70">
        <f>'22-SumAdjRW (รพ)'!F19</f>
        <v>141.74119999999996</v>
      </c>
      <c r="G20" s="70">
        <f>'22-SumAdjRW (รพ)'!G19</f>
        <v>143.65519999999998</v>
      </c>
      <c r="H20" s="70">
        <f>'22-SumAdjRW (รพ)'!H19</f>
        <v>174.64569999999995</v>
      </c>
      <c r="I20" s="70">
        <f>'22-SumAdjRW (รพ)'!I19</f>
        <v>0</v>
      </c>
      <c r="J20" s="70">
        <f>'22-SumAdjRW (รพ)'!J19</f>
        <v>0</v>
      </c>
      <c r="K20" s="70">
        <f>'22-SumAdjRW (รพ)'!K19</f>
        <v>0</v>
      </c>
      <c r="L20" s="70">
        <f>'22-SumAdjRW (รพ)'!L19</f>
        <v>0</v>
      </c>
      <c r="M20" s="70">
        <f>'22-SumAdjRW (รพ)'!M19</f>
        <v>0</v>
      </c>
      <c r="N20" s="70">
        <f>'22-SumAdjRW (รพ)'!N19</f>
        <v>0</v>
      </c>
      <c r="O20" s="70">
        <f>'22-SumAdjRW (รพ)'!O19</f>
        <v>0</v>
      </c>
    </row>
    <row r="21" spans="2:15">
      <c r="B21" s="69" t="str">
        <f>'22-SumAdjRW (รพ)'!B20</f>
        <v>10960</v>
      </c>
      <c r="C21" s="69" t="str">
        <f>'22-SumAdjRW (รพ)'!C20</f>
        <v>ดอนมดแดง</v>
      </c>
      <c r="D21" s="70">
        <f>'22-SumAdjRW (รพ)'!D20</f>
        <v>151.51140000000001</v>
      </c>
      <c r="E21" s="70">
        <f>'22-SumAdjRW (รพ)'!E20</f>
        <v>109.25329999999998</v>
      </c>
      <c r="F21" s="70">
        <f>'22-SumAdjRW (รพ)'!F20</f>
        <v>116.86519999999992</v>
      </c>
      <c r="G21" s="70">
        <f>'22-SumAdjRW (รพ)'!G20</f>
        <v>104.47939999999997</v>
      </c>
      <c r="H21" s="70">
        <f>'22-SumAdjRW (รพ)'!H20</f>
        <v>100.66729999999997</v>
      </c>
      <c r="I21" s="70">
        <f>'22-SumAdjRW (รพ)'!I20</f>
        <v>0</v>
      </c>
      <c r="J21" s="70">
        <f>'22-SumAdjRW (รพ)'!J20</f>
        <v>0</v>
      </c>
      <c r="K21" s="70">
        <f>'22-SumAdjRW (รพ)'!K20</f>
        <v>0</v>
      </c>
      <c r="L21" s="70">
        <f>'22-SumAdjRW (รพ)'!L20</f>
        <v>0</v>
      </c>
      <c r="M21" s="70">
        <f>'22-SumAdjRW (รพ)'!M20</f>
        <v>0</v>
      </c>
      <c r="N21" s="70">
        <f>'22-SumAdjRW (รพ)'!N20</f>
        <v>0</v>
      </c>
      <c r="O21" s="70">
        <f>'22-SumAdjRW (รพ)'!O20</f>
        <v>0</v>
      </c>
    </row>
    <row r="22" spans="2:15">
      <c r="B22" s="69" t="str">
        <f>'22-SumAdjRW (รพ)'!B21</f>
        <v>10961</v>
      </c>
      <c r="C22" s="69" t="str">
        <f>'22-SumAdjRW (รพ)'!C21</f>
        <v>สิรินธร</v>
      </c>
      <c r="D22" s="70">
        <f>'22-SumAdjRW (รพ)'!D21</f>
        <v>188.43879999999996</v>
      </c>
      <c r="E22" s="70">
        <f>'22-SumAdjRW (รพ)'!E21</f>
        <v>196.77449999999985</v>
      </c>
      <c r="F22" s="70">
        <f>'22-SumAdjRW (รพ)'!F21</f>
        <v>203.15020000000007</v>
      </c>
      <c r="G22" s="70">
        <f>'22-SumAdjRW (รพ)'!G21</f>
        <v>204.72160000000008</v>
      </c>
      <c r="H22" s="70">
        <f>'22-SumAdjRW (รพ)'!H21</f>
        <v>143.76300000000003</v>
      </c>
      <c r="I22" s="70">
        <f>'22-SumAdjRW (รพ)'!I21</f>
        <v>0</v>
      </c>
      <c r="J22" s="70">
        <f>'22-SumAdjRW (รพ)'!J21</f>
        <v>0</v>
      </c>
      <c r="K22" s="70">
        <f>'22-SumAdjRW (รพ)'!K21</f>
        <v>0</v>
      </c>
      <c r="L22" s="70">
        <f>'22-SumAdjRW (รพ)'!L21</f>
        <v>0</v>
      </c>
      <c r="M22" s="70">
        <f>'22-SumAdjRW (รพ)'!M21</f>
        <v>0</v>
      </c>
      <c r="N22" s="70">
        <f>'22-SumAdjRW (รพ)'!N21</f>
        <v>0</v>
      </c>
      <c r="O22" s="70">
        <f>'22-SumAdjRW (รพ)'!O21</f>
        <v>0</v>
      </c>
    </row>
    <row r="23" spans="2:15">
      <c r="B23" s="69" t="str">
        <f>'22-SumAdjRW (รพ)'!B22</f>
        <v>10962</v>
      </c>
      <c r="C23" s="69" t="str">
        <f>'22-SumAdjRW (รพ)'!C22</f>
        <v>ทุ่งศรีอุดม</v>
      </c>
      <c r="D23" s="70">
        <f>'22-SumAdjRW (รพ)'!D22</f>
        <v>67.544800000000038</v>
      </c>
      <c r="E23" s="70">
        <f>'22-SumAdjRW (รพ)'!E22</f>
        <v>52.144400000000005</v>
      </c>
      <c r="F23" s="70">
        <f>'22-SumAdjRW (รพ)'!F22</f>
        <v>64.17910000000002</v>
      </c>
      <c r="G23" s="70">
        <f>'22-SumAdjRW (รพ)'!G22</f>
        <v>79.69619999999999</v>
      </c>
      <c r="H23" s="70">
        <f>'22-SumAdjRW (รพ)'!H22</f>
        <v>71.812299999999951</v>
      </c>
      <c r="I23" s="70">
        <f>'22-SumAdjRW (รพ)'!I22</f>
        <v>0</v>
      </c>
      <c r="J23" s="70">
        <f>'22-SumAdjRW (รพ)'!J22</f>
        <v>0</v>
      </c>
      <c r="K23" s="70">
        <f>'22-SumAdjRW (รพ)'!K22</f>
        <v>0</v>
      </c>
      <c r="L23" s="70">
        <f>'22-SumAdjRW (รพ)'!L22</f>
        <v>0</v>
      </c>
      <c r="M23" s="70">
        <f>'22-SumAdjRW (รพ)'!M22</f>
        <v>0</v>
      </c>
      <c r="N23" s="70">
        <f>'22-SumAdjRW (รพ)'!N22</f>
        <v>0</v>
      </c>
      <c r="O23" s="70">
        <f>'22-SumAdjRW (รพ)'!O22</f>
        <v>0</v>
      </c>
    </row>
    <row r="24" spans="2:15">
      <c r="B24" s="69" t="str">
        <f>'22-SumAdjRW (รพ)'!B25</f>
        <v>24032</v>
      </c>
      <c r="C24" s="69" t="str">
        <f>'22-SumAdjRW (รพ)'!C25</f>
        <v>นาตาล</v>
      </c>
      <c r="D24" s="70">
        <f>'22-SumAdjRW (รพ)'!D25</f>
        <v>133.86840000000004</v>
      </c>
      <c r="E24" s="70">
        <f>'22-SumAdjRW (รพ)'!E25</f>
        <v>80.4071</v>
      </c>
      <c r="F24" s="70">
        <f>'22-SumAdjRW (รพ)'!F25</f>
        <v>79.881799999999942</v>
      </c>
      <c r="G24" s="70">
        <f>'22-SumAdjRW (รพ)'!G25</f>
        <v>96.287799999999947</v>
      </c>
      <c r="H24" s="70">
        <f>'22-SumAdjRW (รพ)'!H25</f>
        <v>95.931899999999985</v>
      </c>
      <c r="I24" s="70">
        <f>'22-SumAdjRW (รพ)'!I25</f>
        <v>0</v>
      </c>
      <c r="J24" s="70">
        <f>'22-SumAdjRW (รพ)'!J25</f>
        <v>0</v>
      </c>
      <c r="K24" s="70">
        <f>'22-SumAdjRW (รพ)'!K25</f>
        <v>0</v>
      </c>
      <c r="L24" s="70">
        <f>'22-SumAdjRW (รพ)'!L25</f>
        <v>0</v>
      </c>
      <c r="M24" s="70">
        <f>'22-SumAdjRW (รพ)'!M25</f>
        <v>0</v>
      </c>
      <c r="N24" s="70">
        <f>'22-SumAdjRW (รพ)'!N25</f>
        <v>0</v>
      </c>
      <c r="O24" s="70">
        <f>'22-SumAdjRW (รพ)'!O25</f>
        <v>0</v>
      </c>
    </row>
    <row r="25" spans="2:15">
      <c r="B25" s="69" t="str">
        <f>'22-SumAdjRW (รพ)'!B26</f>
        <v>24821</v>
      </c>
      <c r="C25" s="69" t="str">
        <f>'22-SumAdjRW (รพ)'!C26</f>
        <v>นาเยีย</v>
      </c>
      <c r="D25" s="70">
        <f>'22-SumAdjRW (รพ)'!D26</f>
        <v>100.69910000000003</v>
      </c>
      <c r="E25" s="70">
        <f>'22-SumAdjRW (รพ)'!E26</f>
        <v>76.236200000000011</v>
      </c>
      <c r="F25" s="70">
        <f>'22-SumAdjRW (รพ)'!F26</f>
        <v>66.936099999999954</v>
      </c>
      <c r="G25" s="70">
        <f>'22-SumAdjRW (รพ)'!G26</f>
        <v>80.938899999999961</v>
      </c>
      <c r="H25" s="70">
        <f>'22-SumAdjRW (รพ)'!H26</f>
        <v>95.378799999999984</v>
      </c>
      <c r="I25" s="70">
        <f>'22-SumAdjRW (รพ)'!I26</f>
        <v>0</v>
      </c>
      <c r="J25" s="70">
        <f>'22-SumAdjRW (รพ)'!J26</f>
        <v>0</v>
      </c>
      <c r="K25" s="70">
        <f>'22-SumAdjRW (รพ)'!K26</f>
        <v>0</v>
      </c>
      <c r="L25" s="70">
        <f>'22-SumAdjRW (รพ)'!L26</f>
        <v>0</v>
      </c>
      <c r="M25" s="70">
        <f>'22-SumAdjRW (รพ)'!M26</f>
        <v>0</v>
      </c>
      <c r="N25" s="70">
        <f>'22-SumAdjRW (รพ)'!N26</f>
        <v>0</v>
      </c>
      <c r="O25" s="70">
        <f>'22-SumAdjRW (รพ)'!O26</f>
        <v>0</v>
      </c>
    </row>
    <row r="26" spans="2:15">
      <c r="B26" s="69" t="str">
        <f>'22-SumAdjRW (รพ)'!B27</f>
        <v>27967</v>
      </c>
      <c r="C26" s="69" t="str">
        <f>'22-SumAdjRW (รพ)'!C27</f>
        <v>สว่างวีระวงศ์</v>
      </c>
      <c r="D26" s="70">
        <f>'22-SumAdjRW (รพ)'!D27</f>
        <v>80.783999999999992</v>
      </c>
      <c r="E26" s="70">
        <f>'22-SumAdjRW (รพ)'!E27</f>
        <v>66.533500000000004</v>
      </c>
      <c r="F26" s="70">
        <f>'22-SumAdjRW (รพ)'!F27</f>
        <v>97.875599999999991</v>
      </c>
      <c r="G26" s="70">
        <f>'22-SumAdjRW (รพ)'!G27</f>
        <v>59.052099999999967</v>
      </c>
      <c r="H26" s="70">
        <f>'22-SumAdjRW (รพ)'!H27</f>
        <v>100.41329999999999</v>
      </c>
      <c r="I26" s="70">
        <f>'22-SumAdjRW (รพ)'!I27</f>
        <v>0</v>
      </c>
      <c r="J26" s="70">
        <f>'22-SumAdjRW (รพ)'!J27</f>
        <v>0</v>
      </c>
      <c r="K26" s="70">
        <f>'22-SumAdjRW (รพ)'!K27</f>
        <v>0</v>
      </c>
      <c r="L26" s="70">
        <f>'22-SumAdjRW (รพ)'!L27</f>
        <v>0</v>
      </c>
      <c r="M26" s="70">
        <f>'22-SumAdjRW (รพ)'!M27</f>
        <v>0</v>
      </c>
      <c r="N26" s="70">
        <f>'22-SumAdjRW (รพ)'!N27</f>
        <v>0</v>
      </c>
      <c r="O26" s="70">
        <f>'22-SumAdjRW (รพ)'!O27</f>
        <v>0</v>
      </c>
    </row>
    <row r="27" spans="2:15">
      <c r="B27" s="69" t="str">
        <f>'22-SumAdjRW (รพ)'!B28</f>
        <v>27968</v>
      </c>
      <c r="C27" s="69" t="str">
        <f>'22-SumAdjRW (รพ)'!C28</f>
        <v>น้ำขุ่น</v>
      </c>
      <c r="D27" s="70">
        <f>'22-SumAdjRW (รพ)'!D28</f>
        <v>101.10409999999997</v>
      </c>
      <c r="E27" s="70">
        <f>'22-SumAdjRW (รพ)'!E28</f>
        <v>80.891199999999998</v>
      </c>
      <c r="F27" s="70">
        <f>'22-SumAdjRW (รพ)'!F28</f>
        <v>67.503499999999988</v>
      </c>
      <c r="G27" s="70">
        <f>'22-SumAdjRW (รพ)'!G28</f>
        <v>156.48449999999968</v>
      </c>
      <c r="H27" s="70">
        <f>'22-SumAdjRW (รพ)'!H28</f>
        <v>119.02019999999973</v>
      </c>
      <c r="I27" s="70">
        <f>'22-SumAdjRW (รพ)'!I28</f>
        <v>0</v>
      </c>
      <c r="J27" s="70">
        <f>'22-SumAdjRW (รพ)'!J28</f>
        <v>0</v>
      </c>
      <c r="K27" s="70">
        <f>'22-SumAdjRW (รพ)'!K28</f>
        <v>0</v>
      </c>
      <c r="L27" s="70">
        <f>'22-SumAdjRW (รพ)'!L28</f>
        <v>0</v>
      </c>
      <c r="M27" s="70">
        <f>'22-SumAdjRW (รพ)'!M28</f>
        <v>0</v>
      </c>
      <c r="N27" s="70">
        <f>'22-SumAdjRW (รพ)'!N28</f>
        <v>0</v>
      </c>
      <c r="O27" s="70">
        <f>'22-SumAdjRW (รพ)'!O28</f>
        <v>0</v>
      </c>
    </row>
    <row r="28" spans="2:15">
      <c r="B28" s="69" t="str">
        <f>'22-SumAdjRW (รพ)'!B29</f>
        <v>27976</v>
      </c>
      <c r="C28" s="69" t="str">
        <f>'22-SumAdjRW (รพ)'!C29</f>
        <v>เหล่าเสือโก้ก</v>
      </c>
      <c r="D28" s="70">
        <f>'22-SumAdjRW (รพ)'!D29</f>
        <v>69.922200000000018</v>
      </c>
      <c r="E28" s="70">
        <f>'22-SumAdjRW (รพ)'!E29</f>
        <v>74.693600000000032</v>
      </c>
      <c r="F28" s="70">
        <f>'22-SumAdjRW (รพ)'!F29</f>
        <v>81.312299999999951</v>
      </c>
      <c r="G28" s="70">
        <f>'22-SumAdjRW (รพ)'!G29</f>
        <v>84.012399999999971</v>
      </c>
      <c r="H28" s="70">
        <f>'22-SumAdjRW (รพ)'!H29</f>
        <v>71.844300000000004</v>
      </c>
      <c r="I28" s="70">
        <f>'22-SumAdjRW (รพ)'!I29</f>
        <v>0</v>
      </c>
      <c r="J28" s="70">
        <f>'22-SumAdjRW (รพ)'!J29</f>
        <v>0</v>
      </c>
      <c r="K28" s="70">
        <f>'22-SumAdjRW (รพ)'!K29</f>
        <v>0</v>
      </c>
      <c r="L28" s="70">
        <f>'22-SumAdjRW (รพ)'!L29</f>
        <v>0</v>
      </c>
      <c r="M28" s="70">
        <f>'22-SumAdjRW (รพ)'!M29</f>
        <v>0</v>
      </c>
      <c r="N28" s="70">
        <f>'22-SumAdjRW (รพ)'!N29</f>
        <v>0</v>
      </c>
      <c r="O28" s="70">
        <f>'22-SumAdjRW (รพ)'!O29</f>
        <v>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107"/>
  <sheetViews>
    <sheetView zoomScale="80" zoomScaleNormal="80" workbookViewId="0">
      <pane ySplit="2" topLeftCell="A41" activePane="bottomLeft" state="frozen"/>
      <selection pane="bottomLeft" activeCell="D55" sqref="D55"/>
    </sheetView>
  </sheetViews>
  <sheetFormatPr defaultRowHeight="24" customHeight="1"/>
  <cols>
    <col min="1" max="1" width="5.125" customWidth="1"/>
    <col min="2" max="2" width="8.375" style="4" customWidth="1"/>
    <col min="3" max="3" width="13.875" style="4" customWidth="1"/>
    <col min="4" max="4" width="15.25" style="5" customWidth="1"/>
    <col min="5" max="5" width="13.875" style="5" customWidth="1"/>
    <col min="6" max="6" width="13.625" style="5" customWidth="1"/>
    <col min="7" max="7" width="13.625" style="64" customWidth="1"/>
    <col min="8" max="8" width="13.75" style="5" customWidth="1"/>
    <col min="9" max="9" width="13.5" style="5" customWidth="1"/>
    <col min="10" max="10" width="14.25" style="5" customWidth="1"/>
    <col min="11" max="11" width="14.75" style="64" customWidth="1"/>
    <col min="12" max="12" width="16.25" style="5" customWidth="1"/>
    <col min="13" max="13" width="18" style="5" customWidth="1"/>
    <col min="14" max="14" width="17.75" style="5" customWidth="1"/>
    <col min="15" max="15" width="17.25" style="5" customWidth="1"/>
    <col min="16" max="16" width="17.125" style="64" customWidth="1"/>
    <col min="17" max="17" width="20.875" style="5" customWidth="1"/>
    <col min="18" max="18" width="20.75" style="5" customWidth="1"/>
    <col min="19" max="21" width="19.125" style="5" bestFit="1" customWidth="1"/>
    <col min="22" max="23" width="19.125" style="5" customWidth="1"/>
    <col min="24" max="25" width="19.125" style="3" customWidth="1"/>
    <col min="26" max="31" width="19.125" style="3" bestFit="1" customWidth="1"/>
    <col min="32" max="33" width="19.125" style="3" customWidth="1"/>
    <col min="34" max="34" width="23" style="3" customWidth="1"/>
    <col min="35" max="35" width="25.375" style="3" customWidth="1"/>
    <col min="36" max="43" width="19.5" style="3" customWidth="1"/>
    <col min="44" max="45" width="8.125" customWidth="1"/>
    <col min="46" max="46" width="12.5" bestFit="1" customWidth="1"/>
    <col min="47" max="47" width="13.375" bestFit="1" customWidth="1"/>
  </cols>
  <sheetData>
    <row r="1" spans="1:44" s="25" customFormat="1" ht="24" customHeight="1">
      <c r="A1" s="31" t="s">
        <v>121</v>
      </c>
      <c r="B1" s="27"/>
      <c r="C1" s="27"/>
      <c r="D1" s="27"/>
      <c r="E1" s="27"/>
      <c r="F1" s="27"/>
      <c r="G1" s="65"/>
      <c r="H1" s="27"/>
      <c r="I1" s="27"/>
      <c r="J1" s="27"/>
      <c r="K1" s="65"/>
      <c r="L1" s="27"/>
      <c r="M1" s="27"/>
      <c r="N1" s="27"/>
      <c r="O1" s="27"/>
      <c r="P1" s="65"/>
      <c r="Q1" s="27"/>
      <c r="R1" s="25">
        <f>158*34</f>
        <v>5372</v>
      </c>
      <c r="S1" s="27"/>
      <c r="T1" s="27"/>
      <c r="U1" s="27"/>
      <c r="V1" s="26"/>
      <c r="W1" s="26"/>
      <c r="X1" s="26"/>
      <c r="Y1" s="26"/>
      <c r="Z1" s="26"/>
      <c r="AA1" s="26"/>
      <c r="AB1" s="26"/>
      <c r="AC1" s="32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</row>
    <row r="2" spans="1:44" ht="24" customHeight="1">
      <c r="A2" s="2" t="s">
        <v>55</v>
      </c>
      <c r="B2" s="1" t="s">
        <v>54</v>
      </c>
      <c r="C2" s="35" t="s">
        <v>56</v>
      </c>
      <c r="D2" s="24" t="s">
        <v>96</v>
      </c>
      <c r="E2" s="24" t="s">
        <v>110</v>
      </c>
      <c r="F2" s="24" t="s">
        <v>112</v>
      </c>
      <c r="G2" s="33" t="s">
        <v>111</v>
      </c>
      <c r="H2" s="24" t="s">
        <v>98</v>
      </c>
      <c r="I2" s="24" t="s">
        <v>99</v>
      </c>
      <c r="J2" s="24" t="s">
        <v>100</v>
      </c>
      <c r="K2" s="24" t="s">
        <v>101</v>
      </c>
      <c r="L2" s="24" t="s">
        <v>102</v>
      </c>
      <c r="M2" s="24" t="s">
        <v>103</v>
      </c>
      <c r="N2" s="24" t="s">
        <v>104</v>
      </c>
      <c r="O2" s="24" t="s">
        <v>105</v>
      </c>
      <c r="P2" s="33" t="s">
        <v>52</v>
      </c>
      <c r="Q2"/>
      <c r="R2">
        <f>147*34</f>
        <v>4998</v>
      </c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</row>
    <row r="3" spans="1:44" ht="24" customHeight="1">
      <c r="A3" s="2">
        <v>1</v>
      </c>
      <c r="B3" s="2" t="s">
        <v>22</v>
      </c>
      <c r="C3" s="2" t="s">
        <v>57</v>
      </c>
      <c r="D3" s="6">
        <v>67395091.040000007</v>
      </c>
      <c r="E3" s="125">
        <v>82352930.970000014</v>
      </c>
      <c r="F3" s="141">
        <v>73423256.009999931</v>
      </c>
      <c r="G3" s="141">
        <v>87368778.370000169</v>
      </c>
      <c r="H3" s="125">
        <v>76569535.619999796</v>
      </c>
      <c r="I3" s="52"/>
      <c r="J3" s="44"/>
      <c r="K3" s="44"/>
      <c r="L3" s="44"/>
      <c r="M3" s="6"/>
      <c r="N3" s="6"/>
      <c r="O3" s="6"/>
      <c r="P3" s="44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</row>
    <row r="4" spans="1:44" ht="24" customHeight="1">
      <c r="A4" s="2">
        <v>2</v>
      </c>
      <c r="B4" s="2" t="s">
        <v>23</v>
      </c>
      <c r="C4" s="2" t="s">
        <v>58</v>
      </c>
      <c r="D4" s="6">
        <v>2435891.9200000013</v>
      </c>
      <c r="E4" s="125">
        <v>1629613.6000000008</v>
      </c>
      <c r="F4" s="141">
        <v>1728190.1199999985</v>
      </c>
      <c r="G4" s="141">
        <v>2116706.2400000026</v>
      </c>
      <c r="H4" s="125">
        <v>1875783.19</v>
      </c>
      <c r="I4" s="6"/>
      <c r="J4" s="6"/>
      <c r="K4" s="44"/>
      <c r="L4" s="44"/>
      <c r="M4" s="6"/>
      <c r="N4" s="6"/>
      <c r="O4" s="6"/>
      <c r="P4" s="4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</row>
    <row r="5" spans="1:44" ht="24" customHeight="1">
      <c r="A5" s="2">
        <v>3</v>
      </c>
      <c r="B5" s="2" t="s">
        <v>24</v>
      </c>
      <c r="C5" s="2" t="s">
        <v>59</v>
      </c>
      <c r="D5" s="6">
        <v>1128445.040000001</v>
      </c>
      <c r="E5" s="125">
        <v>843412.33</v>
      </c>
      <c r="F5" s="141">
        <v>1266726.7299999995</v>
      </c>
      <c r="G5" s="141">
        <v>1803285.6100000015</v>
      </c>
      <c r="H5" s="125">
        <v>1543313.2299999993</v>
      </c>
      <c r="I5" s="6"/>
      <c r="J5" s="6"/>
      <c r="K5" s="44"/>
      <c r="L5" s="44"/>
      <c r="M5" s="6"/>
      <c r="N5" s="6"/>
      <c r="O5" s="6"/>
      <c r="P5" s="44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</row>
    <row r="6" spans="1:44" ht="24" customHeight="1">
      <c r="A6" s="2">
        <v>4</v>
      </c>
      <c r="B6" s="2" t="s">
        <v>25</v>
      </c>
      <c r="C6" s="2" t="s">
        <v>60</v>
      </c>
      <c r="D6" s="6">
        <v>4561853.1499999994</v>
      </c>
      <c r="E6" s="125">
        <v>4159164.3900000094</v>
      </c>
      <c r="F6" s="141">
        <v>4267489.7899999935</v>
      </c>
      <c r="G6" s="141">
        <v>4269232.4600000037</v>
      </c>
      <c r="H6" s="125">
        <v>4433581.0100000082</v>
      </c>
      <c r="I6" s="6"/>
      <c r="J6" s="6"/>
      <c r="K6" s="44"/>
      <c r="L6" s="44"/>
      <c r="M6" s="6"/>
      <c r="N6" s="6"/>
      <c r="O6" s="6"/>
      <c r="P6" s="44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</row>
    <row r="7" spans="1:44" ht="24" customHeight="1">
      <c r="A7" s="2">
        <v>5</v>
      </c>
      <c r="B7" s="2" t="s">
        <v>26</v>
      </c>
      <c r="C7" s="2" t="s">
        <v>61</v>
      </c>
      <c r="D7" s="6">
        <v>1516218.8400000003</v>
      </c>
      <c r="E7" s="125">
        <v>1336076.8400000015</v>
      </c>
      <c r="F7" s="141">
        <v>1286410.3299999998</v>
      </c>
      <c r="G7" s="141">
        <v>1510387.4300000011</v>
      </c>
      <c r="H7" s="125">
        <v>1448627.0400000014</v>
      </c>
      <c r="I7" s="6"/>
      <c r="J7" s="6"/>
      <c r="K7" s="44"/>
      <c r="L7" s="44"/>
      <c r="M7" s="6"/>
      <c r="N7" s="6"/>
      <c r="O7" s="6"/>
      <c r="P7" s="44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</row>
    <row r="8" spans="1:44" ht="24" customHeight="1">
      <c r="A8" s="2">
        <v>6</v>
      </c>
      <c r="B8" s="2" t="s">
        <v>27</v>
      </c>
      <c r="C8" s="2" t="s">
        <v>62</v>
      </c>
      <c r="D8" s="6">
        <v>1329615.4600000004</v>
      </c>
      <c r="E8" s="125">
        <v>1005869.46</v>
      </c>
      <c r="F8" s="141">
        <v>961868.97999999952</v>
      </c>
      <c r="G8" s="141">
        <v>1329739.1200000006</v>
      </c>
      <c r="H8" s="125">
        <v>1006904.4900000006</v>
      </c>
      <c r="I8" s="6"/>
      <c r="J8" s="6"/>
      <c r="K8" s="44"/>
      <c r="L8" s="44"/>
      <c r="M8" s="6"/>
      <c r="N8" s="6"/>
      <c r="O8" s="6"/>
      <c r="P8" s="44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</row>
    <row r="9" spans="1:44" ht="24" customHeight="1">
      <c r="A9" s="2">
        <v>7</v>
      </c>
      <c r="B9" s="2" t="s">
        <v>28</v>
      </c>
      <c r="C9" s="2" t="s">
        <v>63</v>
      </c>
      <c r="D9" s="6">
        <v>1954763.8700000015</v>
      </c>
      <c r="E9" s="125">
        <v>1571981.1300000011</v>
      </c>
      <c r="F9" s="141">
        <v>1521874.9899999998</v>
      </c>
      <c r="G9" s="141">
        <v>1605191.8700000017</v>
      </c>
      <c r="H9" s="125">
        <v>1284567.7100000002</v>
      </c>
      <c r="I9" s="6"/>
      <c r="J9" s="6"/>
      <c r="K9" s="44"/>
      <c r="L9" s="44"/>
      <c r="M9" s="6"/>
      <c r="N9" s="6"/>
      <c r="O9" s="6"/>
      <c r="P9" s="44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</row>
    <row r="10" spans="1:44" ht="24" customHeight="1">
      <c r="A10" s="2">
        <v>8</v>
      </c>
      <c r="B10" s="2" t="s">
        <v>29</v>
      </c>
      <c r="C10" s="2" t="s">
        <v>64</v>
      </c>
      <c r="D10" s="6">
        <v>2084417.34</v>
      </c>
      <c r="E10" s="125">
        <v>2271481.7300000023</v>
      </c>
      <c r="F10" s="141">
        <v>2213830.11</v>
      </c>
      <c r="G10" s="141">
        <v>2484181.2600000002</v>
      </c>
      <c r="H10" s="125">
        <v>2635608.4499999974</v>
      </c>
      <c r="I10" s="6"/>
      <c r="J10" s="6"/>
      <c r="K10" s="44"/>
      <c r="L10" s="44"/>
      <c r="M10" s="6"/>
      <c r="N10" s="6"/>
      <c r="O10" s="6"/>
      <c r="P10" s="44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</row>
    <row r="11" spans="1:44" ht="24" customHeight="1">
      <c r="A11" s="2">
        <v>9</v>
      </c>
      <c r="B11" s="2" t="s">
        <v>30</v>
      </c>
      <c r="C11" s="2" t="s">
        <v>65</v>
      </c>
      <c r="D11" s="6">
        <v>6743964.6699999971</v>
      </c>
      <c r="E11" s="125">
        <v>4908135.980000006</v>
      </c>
      <c r="F11" s="141">
        <v>5385750.3099999912</v>
      </c>
      <c r="G11" s="141">
        <v>5378745.6099999994</v>
      </c>
      <c r="H11" s="125">
        <v>4873107.8999999873</v>
      </c>
      <c r="I11" s="6"/>
      <c r="J11" s="6"/>
      <c r="K11" s="44"/>
      <c r="L11" s="44"/>
      <c r="M11" s="6"/>
      <c r="N11" s="6"/>
      <c r="O11" s="6"/>
      <c r="P11" s="44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</row>
    <row r="12" spans="1:44" ht="24" customHeight="1">
      <c r="A12" s="2">
        <v>10</v>
      </c>
      <c r="B12" s="2" t="s">
        <v>31</v>
      </c>
      <c r="C12" s="2" t="s">
        <v>66</v>
      </c>
      <c r="D12" s="6">
        <v>1714115.4399999967</v>
      </c>
      <c r="E12" s="125">
        <v>1425903.5000000005</v>
      </c>
      <c r="F12" s="141">
        <v>1070311.3499999992</v>
      </c>
      <c r="G12" s="141">
        <v>1371956.6700000004</v>
      </c>
      <c r="H12" s="125">
        <v>973663.23999999976</v>
      </c>
      <c r="I12" s="6"/>
      <c r="J12" s="6"/>
      <c r="K12" s="44"/>
      <c r="L12" s="44"/>
      <c r="M12" s="6"/>
      <c r="N12" s="6"/>
      <c r="O12" s="6"/>
      <c r="P12" s="44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</row>
    <row r="13" spans="1:44" ht="24" customHeight="1">
      <c r="A13" s="2">
        <v>11</v>
      </c>
      <c r="B13" s="2" t="s">
        <v>32</v>
      </c>
      <c r="C13" s="2" t="s">
        <v>67</v>
      </c>
      <c r="D13" s="6">
        <v>2706950.0600000061</v>
      </c>
      <c r="E13" s="125">
        <v>2288605.2999999984</v>
      </c>
      <c r="F13" s="141">
        <v>2527456.6800000016</v>
      </c>
      <c r="G13" s="141">
        <v>2321557.5499999984</v>
      </c>
      <c r="H13" s="125">
        <v>2147418.2700000009</v>
      </c>
      <c r="I13" s="6"/>
      <c r="J13" s="6"/>
      <c r="K13" s="44"/>
      <c r="L13" s="44"/>
      <c r="M13" s="6"/>
      <c r="N13" s="6"/>
      <c r="O13" s="6"/>
      <c r="P13" s="44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</row>
    <row r="14" spans="1:44" ht="24" customHeight="1">
      <c r="A14" s="2">
        <v>12</v>
      </c>
      <c r="B14" s="2" t="s">
        <v>33</v>
      </c>
      <c r="C14" s="2" t="s">
        <v>68</v>
      </c>
      <c r="D14" s="6">
        <v>19159318.370000001</v>
      </c>
      <c r="E14" s="125">
        <v>13288444.180000044</v>
      </c>
      <c r="F14" s="141">
        <v>11385696.429999977</v>
      </c>
      <c r="G14" s="141">
        <v>12720895.790000012</v>
      </c>
      <c r="H14" s="125">
        <v>10384577.660000047</v>
      </c>
      <c r="I14" s="6"/>
      <c r="J14" s="6"/>
      <c r="K14" s="44"/>
      <c r="L14" s="44"/>
      <c r="M14" s="6"/>
      <c r="N14" s="6"/>
      <c r="O14" s="6"/>
      <c r="P14" s="4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</row>
    <row r="15" spans="1:44" ht="24" customHeight="1">
      <c r="A15" s="2">
        <v>13</v>
      </c>
      <c r="B15" s="2" t="s">
        <v>34</v>
      </c>
      <c r="C15" s="2" t="s">
        <v>69</v>
      </c>
      <c r="D15" s="6">
        <v>5511512.5300000003</v>
      </c>
      <c r="E15" s="125">
        <v>4150407.8200000059</v>
      </c>
      <c r="F15" s="141">
        <v>4360827.2700000051</v>
      </c>
      <c r="G15" s="141">
        <v>5007794.5299999882</v>
      </c>
      <c r="H15" s="125">
        <v>4101999.7799999993</v>
      </c>
      <c r="I15" s="6"/>
      <c r="J15" s="6"/>
      <c r="K15" s="44"/>
      <c r="L15" s="44"/>
      <c r="M15" s="6"/>
      <c r="N15" s="6"/>
      <c r="O15" s="6"/>
      <c r="P15" s="44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</row>
    <row r="16" spans="1:44" ht="24" customHeight="1">
      <c r="A16" s="2">
        <v>14</v>
      </c>
      <c r="B16" s="2" t="s">
        <v>35</v>
      </c>
      <c r="C16" s="2" t="s">
        <v>70</v>
      </c>
      <c r="D16" s="6">
        <v>632389.9800000001</v>
      </c>
      <c r="E16" s="125">
        <v>494873.16000000003</v>
      </c>
      <c r="F16" s="141">
        <v>431862.95999999996</v>
      </c>
      <c r="G16" s="141">
        <v>765900.54000000039</v>
      </c>
      <c r="H16" s="125">
        <v>614030.88000000024</v>
      </c>
      <c r="I16" s="6"/>
      <c r="J16" s="6"/>
      <c r="K16" s="44"/>
      <c r="L16" s="44"/>
      <c r="M16" s="6"/>
      <c r="N16" s="6"/>
      <c r="O16" s="6"/>
      <c r="P16" s="44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</row>
    <row r="17" spans="1:43" ht="24" customHeight="1">
      <c r="A17" s="2">
        <v>15</v>
      </c>
      <c r="B17" s="2" t="s">
        <v>36</v>
      </c>
      <c r="C17" s="2" t="s">
        <v>71</v>
      </c>
      <c r="D17" s="6">
        <v>1866668.7099999981</v>
      </c>
      <c r="E17" s="125">
        <v>1594786.8700000027</v>
      </c>
      <c r="F17" s="141">
        <v>1269395.3100000003</v>
      </c>
      <c r="G17" s="141">
        <v>1746835.6600000013</v>
      </c>
      <c r="H17" s="125">
        <v>1608441.3299999998</v>
      </c>
      <c r="I17" s="6"/>
      <c r="J17" s="6"/>
      <c r="K17" s="44"/>
      <c r="L17" s="44"/>
      <c r="M17" s="6"/>
      <c r="N17" s="6"/>
      <c r="O17" s="6"/>
      <c r="P17" s="44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</row>
    <row r="18" spans="1:43" ht="24" customHeight="1">
      <c r="A18" s="2">
        <v>16</v>
      </c>
      <c r="B18" s="2" t="s">
        <v>37</v>
      </c>
      <c r="C18" s="2" t="s">
        <v>72</v>
      </c>
      <c r="D18" s="6">
        <v>1626750.6200000008</v>
      </c>
      <c r="E18" s="125">
        <v>1220531.31</v>
      </c>
      <c r="F18" s="141">
        <v>1179990.2799999984</v>
      </c>
      <c r="G18" s="141">
        <v>1200132.9900000002</v>
      </c>
      <c r="H18" s="125">
        <v>1457037.1499999992</v>
      </c>
      <c r="I18" s="44"/>
      <c r="J18" s="6"/>
      <c r="K18" s="44"/>
      <c r="L18" s="44"/>
      <c r="M18" s="6"/>
      <c r="N18" s="6"/>
      <c r="O18" s="6"/>
      <c r="P18" s="44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</row>
    <row r="19" spans="1:43" ht="24" customHeight="1">
      <c r="A19" s="2">
        <v>17</v>
      </c>
      <c r="B19" s="2" t="s">
        <v>38</v>
      </c>
      <c r="C19" s="2" t="s">
        <v>73</v>
      </c>
      <c r="D19" s="6">
        <v>1367868.8500000008</v>
      </c>
      <c r="E19" s="125">
        <v>988072.16000000015</v>
      </c>
      <c r="F19" s="141">
        <v>1053773.2699999998</v>
      </c>
      <c r="G19" s="141">
        <v>944450.17000000016</v>
      </c>
      <c r="H19" s="125">
        <v>907746.16999999993</v>
      </c>
      <c r="I19" s="6"/>
      <c r="J19" s="6"/>
      <c r="K19" s="44"/>
      <c r="L19" s="44"/>
      <c r="M19" s="6"/>
      <c r="N19" s="6"/>
      <c r="O19" s="6"/>
      <c r="P19" s="44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</row>
    <row r="20" spans="1:43" ht="24" customHeight="1">
      <c r="A20" s="2">
        <v>18</v>
      </c>
      <c r="B20" s="2" t="s">
        <v>39</v>
      </c>
      <c r="C20" s="2" t="s">
        <v>74</v>
      </c>
      <c r="D20" s="6">
        <v>1574878.0699999998</v>
      </c>
      <c r="E20" s="125">
        <v>1644954.3600000003</v>
      </c>
      <c r="F20" s="141">
        <v>1690476.6099999985</v>
      </c>
      <c r="G20" s="141">
        <v>1709712.8900000008</v>
      </c>
      <c r="H20" s="125">
        <v>1198570.1999999997</v>
      </c>
      <c r="I20" s="6"/>
      <c r="J20" s="6"/>
      <c r="K20" s="44"/>
      <c r="L20" s="44"/>
      <c r="M20" s="6"/>
      <c r="N20" s="6"/>
      <c r="O20" s="6"/>
      <c r="P20" s="44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ht="24" customHeight="1">
      <c r="A21" s="2">
        <v>19</v>
      </c>
      <c r="B21" s="2" t="s">
        <v>40</v>
      </c>
      <c r="C21" s="2" t="s">
        <v>75</v>
      </c>
      <c r="D21" s="6">
        <v>609476.93999999971</v>
      </c>
      <c r="E21" s="125">
        <v>470929.18999999977</v>
      </c>
      <c r="F21" s="141">
        <v>578509.73999999976</v>
      </c>
      <c r="G21" s="141">
        <v>720850.30999999971</v>
      </c>
      <c r="H21" s="125">
        <v>647143.73000000045</v>
      </c>
      <c r="I21" s="6"/>
      <c r="J21" s="6"/>
      <c r="K21" s="44"/>
      <c r="L21" s="44"/>
      <c r="M21" s="6"/>
      <c r="N21" s="6"/>
      <c r="O21" s="6"/>
      <c r="P21" s="44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</row>
    <row r="22" spans="1:43" ht="24" customHeight="1">
      <c r="A22" s="2">
        <v>20</v>
      </c>
      <c r="B22" s="2" t="s">
        <v>41</v>
      </c>
      <c r="C22" s="2" t="s">
        <v>76</v>
      </c>
      <c r="D22" s="6">
        <v>20857353.920000061</v>
      </c>
      <c r="E22" s="125">
        <v>15333355.420000078</v>
      </c>
      <c r="F22" s="141">
        <v>16560629.259999949</v>
      </c>
      <c r="G22" s="141">
        <v>17038425.860000014</v>
      </c>
      <c r="H22" s="125">
        <v>13976289.850000082</v>
      </c>
      <c r="I22" s="52"/>
      <c r="J22" s="6"/>
      <c r="K22" s="44"/>
      <c r="L22" s="44"/>
      <c r="M22" s="6"/>
      <c r="N22" s="6"/>
      <c r="O22" s="6"/>
      <c r="P22" s="44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</row>
    <row r="23" spans="1:43" ht="24" customHeight="1">
      <c r="A23" s="2">
        <v>21</v>
      </c>
      <c r="B23" s="2" t="s">
        <v>42</v>
      </c>
      <c r="C23" s="2" t="s">
        <v>77</v>
      </c>
      <c r="D23" s="6">
        <v>11665429.820000013</v>
      </c>
      <c r="E23" s="125">
        <v>9503236.7499999851</v>
      </c>
      <c r="F23" s="141">
        <v>10126354.949999982</v>
      </c>
      <c r="G23" s="141">
        <v>11374944.060000015</v>
      </c>
      <c r="H23" s="125">
        <v>9220428.5200000163</v>
      </c>
      <c r="I23" s="6"/>
      <c r="J23" s="6"/>
      <c r="K23" s="44"/>
      <c r="L23" s="44"/>
      <c r="M23" s="6"/>
      <c r="N23" s="6"/>
      <c r="O23" s="6"/>
      <c r="P23" s="44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ht="24" customHeight="1">
      <c r="A24" s="2">
        <v>22</v>
      </c>
      <c r="B24" s="2" t="s">
        <v>43</v>
      </c>
      <c r="C24" s="2" t="s">
        <v>78</v>
      </c>
      <c r="D24" s="6">
        <v>1209377.6500000015</v>
      </c>
      <c r="E24" s="125">
        <v>727822.8399999995</v>
      </c>
      <c r="F24" s="141">
        <v>721164.16999999981</v>
      </c>
      <c r="G24" s="141">
        <v>872068.07000000053</v>
      </c>
      <c r="H24" s="125">
        <v>865048.28999999946</v>
      </c>
      <c r="I24" s="6"/>
      <c r="J24" s="6"/>
      <c r="K24" s="44"/>
      <c r="L24" s="44"/>
      <c r="M24" s="6"/>
      <c r="N24" s="6"/>
      <c r="O24" s="6"/>
      <c r="P24" s="4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1:43" ht="24" customHeight="1">
      <c r="A25" s="2">
        <v>23</v>
      </c>
      <c r="B25" s="2" t="s">
        <v>44</v>
      </c>
      <c r="C25" s="2" t="s">
        <v>79</v>
      </c>
      <c r="D25" s="6">
        <v>1047339.5599999996</v>
      </c>
      <c r="E25" s="125">
        <v>795105.38000000024</v>
      </c>
      <c r="F25" s="141">
        <v>694585.5700000003</v>
      </c>
      <c r="G25" s="141">
        <v>843315.63000000012</v>
      </c>
      <c r="H25" s="125">
        <v>990440.6599999998</v>
      </c>
      <c r="I25" s="6"/>
      <c r="J25" s="6"/>
      <c r="K25" s="44"/>
      <c r="L25" s="44"/>
      <c r="M25" s="6"/>
      <c r="N25" s="6"/>
      <c r="O25" s="6"/>
      <c r="P25" s="44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</row>
    <row r="26" spans="1:43" ht="24" customHeight="1">
      <c r="A26" s="2">
        <v>24</v>
      </c>
      <c r="B26" s="2" t="s">
        <v>45</v>
      </c>
      <c r="C26" s="2" t="s">
        <v>80</v>
      </c>
      <c r="D26" s="6">
        <v>841082.69</v>
      </c>
      <c r="E26" s="125">
        <v>691964.59</v>
      </c>
      <c r="F26" s="141">
        <v>1015636.4700000003</v>
      </c>
      <c r="G26" s="141">
        <v>613628.56999999995</v>
      </c>
      <c r="H26" s="125">
        <v>1042812.86</v>
      </c>
      <c r="I26" s="6"/>
      <c r="J26" s="6"/>
      <c r="K26" s="44"/>
      <c r="L26" s="44"/>
      <c r="M26" s="6"/>
      <c r="N26" s="6"/>
      <c r="O26" s="6"/>
      <c r="P26" s="44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</row>
    <row r="27" spans="1:43" ht="24" customHeight="1">
      <c r="A27" s="2">
        <v>25</v>
      </c>
      <c r="B27" s="2" t="s">
        <v>46</v>
      </c>
      <c r="C27" s="2" t="s">
        <v>81</v>
      </c>
      <c r="D27" s="6">
        <v>1051920.5900000005</v>
      </c>
      <c r="E27" s="125">
        <v>842204.07</v>
      </c>
      <c r="F27" s="141">
        <v>699555.89000000036</v>
      </c>
      <c r="G27" s="141">
        <v>1626139.0799999984</v>
      </c>
      <c r="H27" s="125">
        <v>1236518.3099999982</v>
      </c>
      <c r="I27" s="6"/>
      <c r="J27" s="6"/>
      <c r="K27" s="44"/>
      <c r="L27" s="44"/>
      <c r="M27" s="6"/>
      <c r="N27" s="6"/>
      <c r="O27" s="6"/>
      <c r="P27" s="44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</row>
    <row r="28" spans="1:43" ht="24" customHeight="1">
      <c r="A28" s="2">
        <v>26</v>
      </c>
      <c r="B28" s="2" t="s">
        <v>47</v>
      </c>
      <c r="C28" s="2" t="s">
        <v>82</v>
      </c>
      <c r="D28" s="6">
        <v>727285.49999999988</v>
      </c>
      <c r="E28" s="125">
        <v>779016.9099999998</v>
      </c>
      <c r="F28" s="141">
        <v>841277.09000000008</v>
      </c>
      <c r="G28" s="141">
        <v>874816.82999999973</v>
      </c>
      <c r="H28" s="125">
        <v>746392.09999999939</v>
      </c>
      <c r="I28" s="6"/>
      <c r="J28" s="6"/>
      <c r="K28" s="44"/>
      <c r="L28" s="44"/>
      <c r="M28" s="6"/>
      <c r="N28" s="6"/>
      <c r="O28" s="6"/>
      <c r="P28" s="44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</row>
    <row r="29" spans="1:43" s="47" customFormat="1" ht="24" customHeight="1">
      <c r="A29" s="148" t="s">
        <v>52</v>
      </c>
      <c r="B29" s="148"/>
      <c r="C29" s="148"/>
      <c r="D29" s="46">
        <f>SUM(D3:D28)</f>
        <v>163319980.63000011</v>
      </c>
      <c r="E29" s="48">
        <f>SUM(E3:E28)</f>
        <v>156318880.2400001</v>
      </c>
      <c r="F29" s="46">
        <f>SUM(F3:F28)</f>
        <v>148262900.66999978</v>
      </c>
      <c r="G29" s="52">
        <f>SUM(G3:G28)</f>
        <v>169619673.17000023</v>
      </c>
      <c r="H29" s="46">
        <f>SUM(H3:H28)</f>
        <v>147789587.63999993</v>
      </c>
      <c r="I29" s="48"/>
      <c r="J29" s="46"/>
      <c r="K29" s="66"/>
      <c r="L29" s="52"/>
      <c r="M29" s="46"/>
      <c r="N29" s="46"/>
      <c r="O29" s="46"/>
      <c r="P29" s="52"/>
    </row>
    <row r="30" spans="1:43" ht="24" customHeight="1">
      <c r="B30"/>
      <c r="C30"/>
    </row>
    <row r="31" spans="1:43" ht="24" customHeight="1">
      <c r="B31"/>
      <c r="C31"/>
    </row>
    <row r="32" spans="1:43" ht="24" customHeight="1">
      <c r="B32"/>
      <c r="C32"/>
    </row>
    <row r="33" spans="2:3" ht="24" customHeight="1">
      <c r="B33"/>
      <c r="C33"/>
    </row>
    <row r="34" spans="2:3" ht="24" customHeight="1">
      <c r="B34"/>
      <c r="C34"/>
    </row>
    <row r="35" spans="2:3" ht="24" customHeight="1">
      <c r="B35"/>
      <c r="C35"/>
    </row>
    <row r="36" spans="2:3" ht="24" customHeight="1">
      <c r="B36"/>
      <c r="C36"/>
    </row>
    <row r="37" spans="2:3" ht="24" customHeight="1">
      <c r="B37"/>
      <c r="C37"/>
    </row>
    <row r="38" spans="2:3" ht="24" customHeight="1">
      <c r="B38"/>
      <c r="C38"/>
    </row>
    <row r="39" spans="2:3" ht="24" customHeight="1">
      <c r="B39"/>
      <c r="C39"/>
    </row>
    <row r="40" spans="2:3" ht="24" customHeight="1">
      <c r="B40"/>
      <c r="C40"/>
    </row>
    <row r="41" spans="2:3" ht="24" customHeight="1">
      <c r="B41"/>
      <c r="C41"/>
    </row>
    <row r="42" spans="2:3" ht="24" customHeight="1">
      <c r="B42"/>
      <c r="C42"/>
    </row>
    <row r="43" spans="2:3" ht="24" customHeight="1">
      <c r="B43"/>
      <c r="C43"/>
    </row>
    <row r="44" spans="2:3" ht="24" customHeight="1">
      <c r="B44"/>
      <c r="C44"/>
    </row>
    <row r="45" spans="2:3" ht="24" customHeight="1">
      <c r="B45"/>
      <c r="C45"/>
    </row>
    <row r="46" spans="2:3" ht="24" customHeight="1">
      <c r="B46"/>
      <c r="C46"/>
    </row>
    <row r="47" spans="2:3" ht="24" customHeight="1">
      <c r="B47"/>
      <c r="C47"/>
    </row>
    <row r="48" spans="2:3" ht="24" customHeight="1">
      <c r="B48"/>
      <c r="C48"/>
    </row>
    <row r="49" spans="2:4" ht="24" customHeight="1">
      <c r="B49"/>
      <c r="C49"/>
    </row>
    <row r="50" spans="2:4" ht="24" customHeight="1">
      <c r="B50"/>
      <c r="C50"/>
    </row>
    <row r="51" spans="2:4" ht="24" customHeight="1">
      <c r="B51"/>
      <c r="C51"/>
    </row>
    <row r="52" spans="2:4" ht="24" customHeight="1">
      <c r="B52"/>
      <c r="C52"/>
    </row>
    <row r="53" spans="2:4" ht="24" customHeight="1">
      <c r="B53"/>
      <c r="C53"/>
    </row>
    <row r="54" spans="2:4" ht="24" customHeight="1">
      <c r="B54"/>
      <c r="C54"/>
      <c r="D54" s="5" t="s">
        <v>93</v>
      </c>
    </row>
    <row r="55" spans="2:4" ht="24" customHeight="1">
      <c r="B55"/>
      <c r="C55" s="2" t="s">
        <v>56</v>
      </c>
      <c r="D55" s="7" t="s">
        <v>98</v>
      </c>
    </row>
    <row r="56" spans="2:4" ht="24" customHeight="1">
      <c r="B56"/>
      <c r="C56" s="2" t="s">
        <v>57</v>
      </c>
      <c r="D56" s="125">
        <v>76569535.619999796</v>
      </c>
    </row>
    <row r="57" spans="2:4" ht="24" customHeight="1">
      <c r="B57"/>
      <c r="C57" s="2" t="s">
        <v>76</v>
      </c>
      <c r="D57" s="125">
        <v>13976289.850000082</v>
      </c>
    </row>
    <row r="58" spans="2:4" ht="24" customHeight="1">
      <c r="B58"/>
      <c r="C58" s="2" t="s">
        <v>68</v>
      </c>
      <c r="D58" s="125">
        <v>10384577.660000047</v>
      </c>
    </row>
    <row r="59" spans="2:4" ht="24" customHeight="1">
      <c r="B59"/>
      <c r="C59" s="2" t="s">
        <v>77</v>
      </c>
      <c r="D59" s="125">
        <v>9220428.5200000163</v>
      </c>
    </row>
    <row r="60" spans="2:4" ht="24" customHeight="1">
      <c r="B60"/>
      <c r="C60" s="2" t="s">
        <v>65</v>
      </c>
      <c r="D60" s="125">
        <v>4873107.8999999873</v>
      </c>
    </row>
    <row r="61" spans="2:4" ht="24" customHeight="1">
      <c r="B61"/>
      <c r="C61" s="2" t="s">
        <v>60</v>
      </c>
      <c r="D61" s="125">
        <v>4433581.0100000082</v>
      </c>
    </row>
    <row r="62" spans="2:4" ht="24" customHeight="1">
      <c r="B62"/>
      <c r="C62" s="2" t="s">
        <v>69</v>
      </c>
      <c r="D62" s="125">
        <v>4101999.7799999993</v>
      </c>
    </row>
    <row r="63" spans="2:4" ht="24" customHeight="1">
      <c r="B63"/>
      <c r="C63" s="2" t="s">
        <v>64</v>
      </c>
      <c r="D63" s="125">
        <v>2635608.4499999974</v>
      </c>
    </row>
    <row r="64" spans="2:4" ht="24" customHeight="1">
      <c r="B64"/>
      <c r="C64" s="2" t="s">
        <v>67</v>
      </c>
      <c r="D64" s="125">
        <v>2147418.2700000009</v>
      </c>
    </row>
    <row r="65" spans="2:4" ht="24" customHeight="1">
      <c r="B65"/>
      <c r="C65" s="2" t="s">
        <v>58</v>
      </c>
      <c r="D65" s="125">
        <v>1875783.19</v>
      </c>
    </row>
    <row r="66" spans="2:4" ht="24" customHeight="1">
      <c r="B66"/>
      <c r="C66" s="2" t="s">
        <v>71</v>
      </c>
      <c r="D66" s="125">
        <v>1608441.3299999998</v>
      </c>
    </row>
    <row r="67" spans="2:4" ht="24" customHeight="1">
      <c r="B67"/>
      <c r="C67" s="2" t="s">
        <v>59</v>
      </c>
      <c r="D67" s="125">
        <v>1543313.2299999993</v>
      </c>
    </row>
    <row r="68" spans="2:4" ht="24" customHeight="1">
      <c r="B68"/>
      <c r="C68" s="2" t="s">
        <v>72</v>
      </c>
      <c r="D68" s="125">
        <v>1457037.1499999992</v>
      </c>
    </row>
    <row r="69" spans="2:4" ht="24" customHeight="1">
      <c r="B69"/>
      <c r="C69" s="2" t="s">
        <v>61</v>
      </c>
      <c r="D69" s="125">
        <v>1448627.0400000014</v>
      </c>
    </row>
    <row r="70" spans="2:4" ht="24" customHeight="1">
      <c r="B70"/>
      <c r="C70" s="2" t="s">
        <v>63</v>
      </c>
      <c r="D70" s="125">
        <v>1284567.7100000002</v>
      </c>
    </row>
    <row r="71" spans="2:4" ht="24" customHeight="1">
      <c r="B71"/>
      <c r="C71" s="2" t="s">
        <v>81</v>
      </c>
      <c r="D71" s="125">
        <v>1236518.3099999982</v>
      </c>
    </row>
    <row r="72" spans="2:4" ht="24" customHeight="1">
      <c r="B72"/>
      <c r="C72" s="2" t="s">
        <v>74</v>
      </c>
      <c r="D72" s="125">
        <v>1198570.1999999997</v>
      </c>
    </row>
    <row r="73" spans="2:4" ht="24" customHeight="1">
      <c r="B73"/>
      <c r="C73" s="2" t="s">
        <v>80</v>
      </c>
      <c r="D73" s="125">
        <v>1042812.86</v>
      </c>
    </row>
    <row r="74" spans="2:4" ht="24" customHeight="1">
      <c r="B74"/>
      <c r="C74" s="2" t="s">
        <v>62</v>
      </c>
      <c r="D74" s="125">
        <v>1006904.4900000006</v>
      </c>
    </row>
    <row r="75" spans="2:4" ht="24" customHeight="1">
      <c r="B75"/>
      <c r="C75" s="2" t="s">
        <v>79</v>
      </c>
      <c r="D75" s="125">
        <v>990440.6599999998</v>
      </c>
    </row>
    <row r="76" spans="2:4" ht="24" customHeight="1">
      <c r="B76"/>
      <c r="C76" s="2" t="s">
        <v>66</v>
      </c>
      <c r="D76" s="125">
        <v>973663.23999999976</v>
      </c>
    </row>
    <row r="77" spans="2:4" ht="24" customHeight="1">
      <c r="B77"/>
      <c r="C77" s="2" t="s">
        <v>73</v>
      </c>
      <c r="D77" s="125">
        <v>907746.16999999993</v>
      </c>
    </row>
    <row r="78" spans="2:4" ht="24" customHeight="1">
      <c r="B78"/>
      <c r="C78" s="2" t="s">
        <v>78</v>
      </c>
      <c r="D78" s="125">
        <v>865048.28999999946</v>
      </c>
    </row>
    <row r="79" spans="2:4" ht="24" customHeight="1">
      <c r="B79"/>
      <c r="C79" s="2" t="s">
        <v>82</v>
      </c>
      <c r="D79" s="125">
        <v>746392.09999999939</v>
      </c>
    </row>
    <row r="80" spans="2:4" ht="24" customHeight="1">
      <c r="B80"/>
      <c r="C80" s="2" t="s">
        <v>75</v>
      </c>
      <c r="D80" s="125">
        <v>647143.73000000045</v>
      </c>
    </row>
    <row r="81" spans="2:4" ht="24" customHeight="1">
      <c r="B81"/>
      <c r="C81" s="2" t="s">
        <v>70</v>
      </c>
      <c r="D81" s="125">
        <v>614030.88000000024</v>
      </c>
    </row>
    <row r="82" spans="2:4" ht="24" customHeight="1">
      <c r="B82"/>
      <c r="C82"/>
    </row>
    <row r="83" spans="2:4" ht="24" customHeight="1">
      <c r="B83"/>
      <c r="C83"/>
    </row>
    <row r="84" spans="2:4" ht="24" customHeight="1">
      <c r="B84"/>
      <c r="C84"/>
    </row>
    <row r="85" spans="2:4" ht="24" customHeight="1">
      <c r="B85"/>
      <c r="C85"/>
    </row>
    <row r="86" spans="2:4" ht="24" customHeight="1">
      <c r="B86"/>
      <c r="C86"/>
    </row>
    <row r="87" spans="2:4" ht="24" customHeight="1">
      <c r="B87"/>
      <c r="C87"/>
    </row>
    <row r="88" spans="2:4" ht="24" customHeight="1">
      <c r="B88"/>
      <c r="C88"/>
    </row>
    <row r="89" spans="2:4" ht="24" customHeight="1">
      <c r="B89"/>
      <c r="C89"/>
    </row>
    <row r="90" spans="2:4" ht="24" customHeight="1">
      <c r="B90"/>
      <c r="C90"/>
    </row>
    <row r="91" spans="2:4" ht="24" customHeight="1">
      <c r="B91"/>
      <c r="C91"/>
    </row>
    <row r="92" spans="2:4" ht="24" customHeight="1">
      <c r="B92"/>
      <c r="C92"/>
    </row>
    <row r="93" spans="2:4" ht="24" customHeight="1">
      <c r="B93"/>
      <c r="C93"/>
    </row>
    <row r="94" spans="2:4" ht="24" customHeight="1">
      <c r="B94"/>
      <c r="C94"/>
    </row>
    <row r="95" spans="2:4" ht="24" customHeight="1">
      <c r="B95"/>
      <c r="C95"/>
    </row>
    <row r="96" spans="2:4" ht="24" customHeight="1">
      <c r="B96"/>
      <c r="C96"/>
    </row>
    <row r="97" spans="2:3" ht="24" customHeight="1">
      <c r="B97"/>
      <c r="C97"/>
    </row>
    <row r="98" spans="2:3" ht="24" customHeight="1">
      <c r="B98"/>
      <c r="C98"/>
    </row>
    <row r="99" spans="2:3" ht="24" customHeight="1">
      <c r="B99"/>
      <c r="C99"/>
    </row>
    <row r="100" spans="2:3" ht="24" customHeight="1">
      <c r="B100"/>
      <c r="C100"/>
    </row>
    <row r="101" spans="2:3" ht="24" customHeight="1">
      <c r="B101"/>
      <c r="C101"/>
    </row>
    <row r="102" spans="2:3" ht="24" customHeight="1">
      <c r="B102"/>
      <c r="C102"/>
    </row>
    <row r="103" spans="2:3" ht="24" customHeight="1">
      <c r="B103"/>
      <c r="C103"/>
    </row>
    <row r="104" spans="2:3" ht="24" customHeight="1">
      <c r="B104"/>
      <c r="C104"/>
    </row>
    <row r="105" spans="2:3" ht="24" customHeight="1">
      <c r="B105"/>
      <c r="C105"/>
    </row>
    <row r="106" spans="2:3" ht="24" customHeight="1">
      <c r="B106"/>
      <c r="C106"/>
    </row>
    <row r="107" spans="2:3" ht="24" customHeight="1">
      <c r="B107"/>
      <c r="C107"/>
    </row>
  </sheetData>
  <autoFilter ref="C55:D55">
    <sortState ref="C56:D81">
      <sortCondition descending="1" ref="D55"/>
    </sortState>
  </autoFilter>
  <sortState ref="C56:D81">
    <sortCondition descending="1" ref="D55"/>
  </sortState>
  <mergeCells count="1">
    <mergeCell ref="A29:C29"/>
  </mergeCells>
  <pageMargins left="0" right="0" top="0.19685039370078741" bottom="0" header="0.31496062992125984" footer="0.31496062992125984"/>
  <pageSetup paperSize="9" scale="8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8"/>
  <sheetViews>
    <sheetView tabSelected="1" topLeftCell="E11" workbookViewId="0">
      <selection activeCell="H15" sqref="H15:H28"/>
    </sheetView>
  </sheetViews>
  <sheetFormatPr defaultRowHeight="14.25"/>
  <cols>
    <col min="3" max="3" width="21.375" bestFit="1" customWidth="1"/>
    <col min="4" max="15" width="14.125" bestFit="1" customWidth="1"/>
  </cols>
  <sheetData>
    <row r="1" spans="2:15">
      <c r="B1" t="str">
        <f>'22-SumAdjRW (รพ)'!B3</f>
        <v>รหัส</v>
      </c>
      <c r="C1" t="str">
        <f>'22-SumAdjRW (รพ)'!C3</f>
        <v>โรงพยาบาล</v>
      </c>
      <c r="D1" t="str">
        <f>'22-SumAdjRW (รพ)'!D3</f>
        <v>ตค 61</v>
      </c>
      <c r="E1" t="str">
        <f>'22-SumAdjRW (รพ)'!E3</f>
        <v>พย 61</v>
      </c>
      <c r="F1" t="str">
        <f>'22-SumAdjRW (รพ)'!F3</f>
        <v>ธค 61</v>
      </c>
      <c r="G1" t="str">
        <f>'22-SumAdjRW (รพ)'!G3</f>
        <v>มค 62</v>
      </c>
      <c r="H1" t="str">
        <f>'22-SumAdjRW (รพ)'!H3</f>
        <v>กพ 62</v>
      </c>
      <c r="I1" t="str">
        <f>'22-SumAdjRW (รพ)'!I3</f>
        <v>มีค 61</v>
      </c>
      <c r="J1" t="str">
        <f>'22-SumAdjRW (รพ)'!J3</f>
        <v>เมย 61</v>
      </c>
      <c r="K1" t="str">
        <f>'22-SumAdjRW (รพ)'!K3</f>
        <v>พค 61</v>
      </c>
      <c r="L1" t="str">
        <f>'22-SumAdjRW (รพ)'!L3</f>
        <v>มิย 61</v>
      </c>
      <c r="M1" t="str">
        <f>'22-SumAdjRW (รพ)'!M3</f>
        <v>กค 61</v>
      </c>
      <c r="N1" t="str">
        <f>'22-SumAdjRW (รพ)'!N3</f>
        <v>สค 61</v>
      </c>
      <c r="O1" t="str">
        <f>'22-SumAdjRW (รพ)'!O3</f>
        <v>กย 61</v>
      </c>
    </row>
    <row r="2" spans="2:15">
      <c r="B2" s="71" t="str">
        <f>'32-เงินชดเชย (รพ)'!B11</f>
        <v>10951</v>
      </c>
      <c r="C2" s="71" t="str">
        <f>'32-เงินชดเชย (รพ)'!C11</f>
        <v>ตระการพืชผล</v>
      </c>
      <c r="D2" s="72">
        <f>'32-เงินชดเชย (รพ)'!D11</f>
        <v>6743964.6699999971</v>
      </c>
      <c r="E2" s="72">
        <f>'32-เงินชดเชย (รพ)'!E11</f>
        <v>4908135.980000006</v>
      </c>
      <c r="F2" s="72">
        <f>'32-เงินชดเชย (รพ)'!F11</f>
        <v>5385750.3099999912</v>
      </c>
      <c r="G2" s="72">
        <f>'32-เงินชดเชย (รพ)'!G11</f>
        <v>5378745.6099999994</v>
      </c>
      <c r="H2" s="72">
        <f>'32-เงินชดเชย (รพ)'!H11</f>
        <v>4873107.8999999873</v>
      </c>
      <c r="I2" s="72">
        <f>'32-เงินชดเชย (รพ)'!I11</f>
        <v>0</v>
      </c>
      <c r="J2" s="72">
        <f>'32-เงินชดเชย (รพ)'!J11</f>
        <v>0</v>
      </c>
      <c r="K2" s="72">
        <f>'32-เงินชดเชย (รพ)'!K11</f>
        <v>0</v>
      </c>
      <c r="L2" s="72">
        <f>'32-เงินชดเชย (รพ)'!L11</f>
        <v>0</v>
      </c>
      <c r="M2" s="72">
        <f>'32-เงินชดเชย (รพ)'!M11</f>
        <v>0</v>
      </c>
      <c r="N2" s="72">
        <f>'32-เงินชดเชย (รพ)'!N11</f>
        <v>0</v>
      </c>
      <c r="O2" s="72">
        <f>'32-เงินชดเชย (รพ)'!O11</f>
        <v>0</v>
      </c>
    </row>
    <row r="3" spans="2:15">
      <c r="B3" s="71" t="str">
        <f>'32-เงินชดเชย (รพ)'!B14</f>
        <v>10954</v>
      </c>
      <c r="C3" s="71" t="str">
        <f>'32-เงินชดเชย (รพ)'!C14</f>
        <v xml:space="preserve">วารินชำราบ </v>
      </c>
      <c r="D3" s="72">
        <f>'32-เงินชดเชย (รพ)'!D14</f>
        <v>19159318.370000001</v>
      </c>
      <c r="E3" s="72">
        <f>'32-เงินชดเชย (รพ)'!E14</f>
        <v>13288444.180000044</v>
      </c>
      <c r="F3" s="72">
        <f>'32-เงินชดเชย (รพ)'!F14</f>
        <v>11385696.429999977</v>
      </c>
      <c r="G3" s="72">
        <f>'32-เงินชดเชย (รพ)'!G14</f>
        <v>12720895.790000012</v>
      </c>
      <c r="H3" s="72">
        <f>'32-เงินชดเชย (รพ)'!H14</f>
        <v>10384577.660000047</v>
      </c>
      <c r="I3" s="72">
        <f>'32-เงินชดเชย (รพ)'!I14</f>
        <v>0</v>
      </c>
      <c r="J3" s="72">
        <f>'32-เงินชดเชย (รพ)'!J14</f>
        <v>0</v>
      </c>
      <c r="K3" s="72">
        <f>'32-เงินชดเชย (รพ)'!K14</f>
        <v>0</v>
      </c>
      <c r="L3" s="72">
        <f>'32-เงินชดเชย (รพ)'!L14</f>
        <v>0</v>
      </c>
      <c r="M3" s="72">
        <f>'32-เงินชดเชย (รพ)'!M14</f>
        <v>0</v>
      </c>
      <c r="N3" s="72">
        <f>'32-เงินชดเชย (รพ)'!N14</f>
        <v>0</v>
      </c>
      <c r="O3" s="72">
        <f>'32-เงินชดเชย (รพ)'!O14</f>
        <v>0</v>
      </c>
    </row>
    <row r="4" spans="2:15">
      <c r="B4" s="71" t="str">
        <f>'32-เงินชดเชย (รพ)'!B15</f>
        <v>10956</v>
      </c>
      <c r="C4" s="71" t="str">
        <f>'32-เงินชดเชย (รพ)'!C15</f>
        <v xml:space="preserve">พิบูลมังสาหาร </v>
      </c>
      <c r="D4" s="72">
        <f>'32-เงินชดเชย (รพ)'!D15</f>
        <v>5511512.5300000003</v>
      </c>
      <c r="E4" s="72">
        <f>'32-เงินชดเชย (รพ)'!E15</f>
        <v>4150407.8200000059</v>
      </c>
      <c r="F4" s="72">
        <f>'32-เงินชดเชย (รพ)'!F15</f>
        <v>4360827.2700000051</v>
      </c>
      <c r="G4" s="72">
        <f>'32-เงินชดเชย (รพ)'!G15</f>
        <v>5007794.5299999882</v>
      </c>
      <c r="H4" s="72">
        <f>'32-เงินชดเชย (รพ)'!H15</f>
        <v>4101999.7799999993</v>
      </c>
      <c r="I4" s="72">
        <f>'32-เงินชดเชย (รพ)'!I15</f>
        <v>0</v>
      </c>
      <c r="J4" s="72">
        <f>'32-เงินชดเชย (รพ)'!J15</f>
        <v>0</v>
      </c>
      <c r="K4" s="72">
        <f>'32-เงินชดเชย (รพ)'!K15</f>
        <v>0</v>
      </c>
      <c r="L4" s="72">
        <f>'32-เงินชดเชย (รพ)'!L15</f>
        <v>0</v>
      </c>
      <c r="M4" s="72">
        <f>'32-เงินชดเชย (รพ)'!M15</f>
        <v>0</v>
      </c>
      <c r="N4" s="72">
        <f>'32-เงินชดเชย (รพ)'!N15</f>
        <v>0</v>
      </c>
      <c r="O4" s="72">
        <f>'32-เงินชดเชย (รพ)'!O15</f>
        <v>0</v>
      </c>
    </row>
    <row r="5" spans="2:15">
      <c r="B5" s="71" t="str">
        <f>'32-เงินชดเชย (รพ)'!B22</f>
        <v>11443</v>
      </c>
      <c r="C5" s="71" t="str">
        <f>'32-เงินชดเชย (รพ)'!C22</f>
        <v>สมเด็จพระยุพราชเดชอุดม</v>
      </c>
      <c r="D5" s="72">
        <f>'32-เงินชดเชย (รพ)'!D22</f>
        <v>20857353.920000061</v>
      </c>
      <c r="E5" s="72">
        <f>'32-เงินชดเชย (รพ)'!E22</f>
        <v>15333355.420000078</v>
      </c>
      <c r="F5" s="72">
        <f>'32-เงินชดเชย (รพ)'!F22</f>
        <v>16560629.259999949</v>
      </c>
      <c r="G5" s="72">
        <f>'32-เงินชดเชย (รพ)'!G22</f>
        <v>17038425.860000014</v>
      </c>
      <c r="H5" s="72">
        <f>'32-เงินชดเชย (รพ)'!H22</f>
        <v>13976289.850000082</v>
      </c>
      <c r="I5" s="72">
        <f>'32-เงินชดเชย (รพ)'!I22</f>
        <v>0</v>
      </c>
      <c r="J5" s="72">
        <f>'32-เงินชดเชย (รพ)'!J22</f>
        <v>0</v>
      </c>
      <c r="K5" s="72">
        <f>'32-เงินชดเชย (รพ)'!K22</f>
        <v>0</v>
      </c>
      <c r="L5" s="72">
        <f>'32-เงินชดเชย (รพ)'!L22</f>
        <v>0</v>
      </c>
      <c r="M5" s="72">
        <f>'32-เงินชดเชย (รพ)'!M22</f>
        <v>0</v>
      </c>
      <c r="N5" s="72">
        <f>'32-เงินชดเชย (รพ)'!N22</f>
        <v>0</v>
      </c>
      <c r="O5" s="72">
        <f>'32-เงินชดเชย (รพ)'!O22</f>
        <v>0</v>
      </c>
    </row>
    <row r="6" spans="2:15">
      <c r="B6" s="71" t="str">
        <f>'32-เงินชดเชย (รพ)'!B23</f>
        <v>21984</v>
      </c>
      <c r="C6" s="71" t="str">
        <f>'32-เงินชดเชย (รพ)'!C23</f>
        <v>50 พรรษามหาวชิราลงกรณ</v>
      </c>
      <c r="D6" s="72">
        <f>'32-เงินชดเชย (รพ)'!D23</f>
        <v>11665429.820000013</v>
      </c>
      <c r="E6" s="72">
        <f>'32-เงินชดเชย (รพ)'!E23</f>
        <v>9503236.7499999851</v>
      </c>
      <c r="F6" s="72">
        <f>'32-เงินชดเชย (รพ)'!F23</f>
        <v>10126354.949999982</v>
      </c>
      <c r="G6" s="72">
        <f>'32-เงินชดเชย (รพ)'!G23</f>
        <v>11374944.060000015</v>
      </c>
      <c r="H6" s="72">
        <f>'32-เงินชดเชย (รพ)'!H23</f>
        <v>9220428.5200000163</v>
      </c>
      <c r="I6" s="72">
        <f>'32-เงินชดเชย (รพ)'!I23</f>
        <v>0</v>
      </c>
      <c r="J6" s="72">
        <f>'32-เงินชดเชย (รพ)'!J23</f>
        <v>0</v>
      </c>
      <c r="K6" s="72">
        <f>'32-เงินชดเชย (รพ)'!K23</f>
        <v>0</v>
      </c>
      <c r="L6" s="72">
        <f>'32-เงินชดเชย (รพ)'!L23</f>
        <v>0</v>
      </c>
      <c r="M6" s="72">
        <f>'32-เงินชดเชย (รพ)'!M23</f>
        <v>0</v>
      </c>
      <c r="N6" s="72">
        <f>'32-เงินชดเชย (รพ)'!N23</f>
        <v>0</v>
      </c>
      <c r="O6" s="72">
        <f>'32-เงินชดเชย (รพ)'!O23</f>
        <v>0</v>
      </c>
    </row>
    <row r="7" spans="2:15">
      <c r="B7" s="71"/>
      <c r="C7" s="71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</row>
    <row r="8" spans="2:15">
      <c r="B8" s="71" t="str">
        <f>'32-เงินชดเชย (รพ)'!B4</f>
        <v>10944</v>
      </c>
      <c r="C8" s="71" t="str">
        <f>'32-เงินชดเชย (รพ)'!C4</f>
        <v>ศรีเมืองใหม่</v>
      </c>
      <c r="D8" s="72">
        <f>'32-เงินชดเชย (รพ)'!D4</f>
        <v>2435891.9200000013</v>
      </c>
      <c r="E8" s="72">
        <f>'32-เงินชดเชย (รพ)'!E4</f>
        <v>1629613.6000000008</v>
      </c>
      <c r="F8" s="72">
        <f>'32-เงินชดเชย (รพ)'!F4</f>
        <v>1728190.1199999985</v>
      </c>
      <c r="G8" s="72">
        <f>'32-เงินชดเชย (รพ)'!G4</f>
        <v>2116706.2400000026</v>
      </c>
      <c r="H8" s="72">
        <f>'32-เงินชดเชย (รพ)'!H4</f>
        <v>1875783.19</v>
      </c>
      <c r="I8" s="72">
        <f>'32-เงินชดเชย (รพ)'!I4</f>
        <v>0</v>
      </c>
      <c r="J8" s="72">
        <f>'32-เงินชดเชย (รพ)'!J4</f>
        <v>0</v>
      </c>
      <c r="K8" s="72">
        <f>'32-เงินชดเชย (รพ)'!K4</f>
        <v>0</v>
      </c>
      <c r="L8" s="72">
        <f>'32-เงินชดเชย (รพ)'!L4</f>
        <v>0</v>
      </c>
      <c r="M8" s="72">
        <f>'32-เงินชดเชย (รพ)'!M4</f>
        <v>0</v>
      </c>
      <c r="N8" s="72">
        <f>'32-เงินชดเชย (รพ)'!N4</f>
        <v>0</v>
      </c>
      <c r="O8" s="72">
        <f>'32-เงินชดเชย (รพ)'!O4</f>
        <v>0</v>
      </c>
    </row>
    <row r="9" spans="2:15">
      <c r="B9" s="71" t="str">
        <f>'32-เงินชดเชย (รพ)'!B6</f>
        <v>10946</v>
      </c>
      <c r="C9" s="71" t="str">
        <f>'32-เงินชดเชย (รพ)'!C6</f>
        <v>เขื่องใน</v>
      </c>
      <c r="D9" s="72">
        <f>'32-เงินชดเชย (รพ)'!D6</f>
        <v>4561853.1499999994</v>
      </c>
      <c r="E9" s="72">
        <f>'32-เงินชดเชย (รพ)'!E6</f>
        <v>4159164.3900000094</v>
      </c>
      <c r="F9" s="72">
        <f>'32-เงินชดเชย (รพ)'!F6</f>
        <v>4267489.7899999935</v>
      </c>
      <c r="G9" s="72">
        <f>'32-เงินชดเชย (รพ)'!G6</f>
        <v>4269232.4600000037</v>
      </c>
      <c r="H9" s="72">
        <f>'32-เงินชดเชย (รพ)'!H6</f>
        <v>4433581.0100000082</v>
      </c>
      <c r="I9" s="72">
        <f>'32-เงินชดเชย (รพ)'!I6</f>
        <v>0</v>
      </c>
      <c r="J9" s="72">
        <f>'32-เงินชดเชย (รพ)'!J6</f>
        <v>0</v>
      </c>
      <c r="K9" s="72">
        <f>'32-เงินชดเชย (รพ)'!K6</f>
        <v>0</v>
      </c>
      <c r="L9" s="72">
        <f>'32-เงินชดเชย (รพ)'!L6</f>
        <v>0</v>
      </c>
      <c r="M9" s="72">
        <f>'32-เงินชดเชย (รพ)'!M6</f>
        <v>0</v>
      </c>
      <c r="N9" s="72">
        <f>'32-เงินชดเชย (รพ)'!N6</f>
        <v>0</v>
      </c>
      <c r="O9" s="72">
        <f>'32-เงินชดเชย (รพ)'!O6</f>
        <v>0</v>
      </c>
    </row>
    <row r="10" spans="2:15">
      <c r="B10" s="71" t="str">
        <f>'32-เงินชดเชย (รพ)'!B7</f>
        <v>10947</v>
      </c>
      <c r="C10" s="71" t="str">
        <f>'32-เงินชดเชย (รพ)'!C7</f>
        <v>เขมราฐ</v>
      </c>
      <c r="D10" s="72">
        <f>'32-เงินชดเชย (รพ)'!D7</f>
        <v>1516218.8400000003</v>
      </c>
      <c r="E10" s="72">
        <f>'32-เงินชดเชย (รพ)'!E7</f>
        <v>1336076.8400000015</v>
      </c>
      <c r="F10" s="72">
        <f>'32-เงินชดเชย (รพ)'!F7</f>
        <v>1286410.3299999998</v>
      </c>
      <c r="G10" s="72">
        <f>'32-เงินชดเชย (รพ)'!G7</f>
        <v>1510387.4300000011</v>
      </c>
      <c r="H10" s="72">
        <f>'32-เงินชดเชย (รพ)'!H7</f>
        <v>1448627.0400000014</v>
      </c>
      <c r="I10" s="72">
        <f>'32-เงินชดเชย (รพ)'!I7</f>
        <v>0</v>
      </c>
      <c r="J10" s="72">
        <f>'32-เงินชดเชย (รพ)'!J7</f>
        <v>0</v>
      </c>
      <c r="K10" s="72">
        <f>'32-เงินชดเชย (รพ)'!K7</f>
        <v>0</v>
      </c>
      <c r="L10" s="72">
        <f>'32-เงินชดเชย (รพ)'!L7</f>
        <v>0</v>
      </c>
      <c r="M10" s="72">
        <f>'32-เงินชดเชย (รพ)'!M7</f>
        <v>0</v>
      </c>
      <c r="N10" s="72">
        <f>'32-เงินชดเชย (รพ)'!N7</f>
        <v>0</v>
      </c>
      <c r="O10" s="72">
        <f>'32-เงินชดเชย (รพ)'!O7</f>
        <v>0</v>
      </c>
    </row>
    <row r="11" spans="2:15">
      <c r="B11" s="71" t="str">
        <f>'32-เงินชดเชย (รพ)'!B9</f>
        <v>10949</v>
      </c>
      <c r="C11" s="71" t="str">
        <f>'32-เงินชดเชย (รพ)'!C9</f>
        <v>น้ำยืน</v>
      </c>
      <c r="D11" s="72">
        <f>'32-เงินชดเชย (รพ)'!D9</f>
        <v>1954763.8700000015</v>
      </c>
      <c r="E11" s="72">
        <f>'32-เงินชดเชย (รพ)'!E9</f>
        <v>1571981.1300000011</v>
      </c>
      <c r="F11" s="72">
        <f>'32-เงินชดเชย (รพ)'!F9</f>
        <v>1521874.9899999998</v>
      </c>
      <c r="G11" s="72">
        <f>'32-เงินชดเชย (รพ)'!G9</f>
        <v>1605191.8700000017</v>
      </c>
      <c r="H11" s="72">
        <f>'32-เงินชดเชย (รพ)'!H9</f>
        <v>1284567.7100000002</v>
      </c>
      <c r="I11" s="72">
        <f>'32-เงินชดเชย (รพ)'!I9</f>
        <v>0</v>
      </c>
      <c r="J11" s="72">
        <f>'32-เงินชดเชย (รพ)'!J9</f>
        <v>0</v>
      </c>
      <c r="K11" s="72">
        <f>'32-เงินชดเชย (รพ)'!K9</f>
        <v>0</v>
      </c>
      <c r="L11" s="72">
        <f>'32-เงินชดเชย (รพ)'!L9</f>
        <v>0</v>
      </c>
      <c r="M11" s="72">
        <f>'32-เงินชดเชย (รพ)'!M9</f>
        <v>0</v>
      </c>
      <c r="N11" s="72">
        <f>'32-เงินชดเชย (รพ)'!N9</f>
        <v>0</v>
      </c>
      <c r="O11" s="72">
        <f>'32-เงินชดเชย (รพ)'!O9</f>
        <v>0</v>
      </c>
    </row>
    <row r="12" spans="2:15">
      <c r="B12" s="71" t="str">
        <f>'32-เงินชดเชย (รพ)'!B10</f>
        <v>10950</v>
      </c>
      <c r="C12" s="71" t="str">
        <f>'32-เงินชดเชย (รพ)'!C10</f>
        <v>บุณฑริก</v>
      </c>
      <c r="D12" s="72">
        <f>'32-เงินชดเชย (รพ)'!D10</f>
        <v>2084417.34</v>
      </c>
      <c r="E12" s="72">
        <f>'32-เงินชดเชย (รพ)'!E10</f>
        <v>2271481.7300000023</v>
      </c>
      <c r="F12" s="72">
        <f>'32-เงินชดเชย (รพ)'!F10</f>
        <v>2213830.11</v>
      </c>
      <c r="G12" s="72">
        <f>'32-เงินชดเชย (รพ)'!G10</f>
        <v>2484181.2600000002</v>
      </c>
      <c r="H12" s="72">
        <f>'32-เงินชดเชย (รพ)'!H10</f>
        <v>2635608.4499999974</v>
      </c>
      <c r="I12" s="72">
        <f>'32-เงินชดเชย (รพ)'!I10</f>
        <v>0</v>
      </c>
      <c r="J12" s="72">
        <f>'32-เงินชดเชย (รพ)'!J10</f>
        <v>0</v>
      </c>
      <c r="K12" s="72">
        <f>'32-เงินชดเชย (รพ)'!K10</f>
        <v>0</v>
      </c>
      <c r="L12" s="72">
        <f>'32-เงินชดเชย (รพ)'!L10</f>
        <v>0</v>
      </c>
      <c r="M12" s="72">
        <f>'32-เงินชดเชย (รพ)'!M10</f>
        <v>0</v>
      </c>
      <c r="N12" s="72">
        <f>'32-เงินชดเชย (รพ)'!N10</f>
        <v>0</v>
      </c>
      <c r="O12" s="72">
        <f>'32-เงินชดเชย (รพ)'!O10</f>
        <v>0</v>
      </c>
    </row>
    <row r="13" spans="2:15">
      <c r="B13" s="71" t="str">
        <f>'32-เงินชดเชย (รพ)'!B13</f>
        <v>10953</v>
      </c>
      <c r="C13" s="71" t="str">
        <f>'32-เงินชดเชย (รพ)'!C13</f>
        <v>ม่วงสามสิบ</v>
      </c>
      <c r="D13" s="72">
        <f>'32-เงินชดเชย (รพ)'!D13</f>
        <v>2706950.0600000061</v>
      </c>
      <c r="E13" s="72">
        <f>'32-เงินชดเชย (รพ)'!E13</f>
        <v>2288605.2999999984</v>
      </c>
      <c r="F13" s="72">
        <f>'32-เงินชดเชย (รพ)'!F13</f>
        <v>2527456.6800000016</v>
      </c>
      <c r="G13" s="72">
        <f>'32-เงินชดเชย (รพ)'!G13</f>
        <v>2321557.5499999984</v>
      </c>
      <c r="H13" s="72">
        <f>'32-เงินชดเชย (รพ)'!H13</f>
        <v>2147418.2700000009</v>
      </c>
      <c r="I13" s="72">
        <f>'32-เงินชดเชย (รพ)'!I13</f>
        <v>0</v>
      </c>
      <c r="J13" s="72">
        <f>'32-เงินชดเชย (รพ)'!J13</f>
        <v>0</v>
      </c>
      <c r="K13" s="72">
        <f>'32-เงินชดเชย (รพ)'!K13</f>
        <v>0</v>
      </c>
      <c r="L13" s="72">
        <f>'32-เงินชดเชย (รพ)'!L13</f>
        <v>0</v>
      </c>
      <c r="M13" s="72">
        <f>'32-เงินชดเชย (รพ)'!M13</f>
        <v>0</v>
      </c>
      <c r="N13" s="72">
        <f>'32-เงินชดเชย (รพ)'!N13</f>
        <v>0</v>
      </c>
      <c r="O13" s="72">
        <f>'32-เงินชดเชย (รพ)'!O13</f>
        <v>0</v>
      </c>
    </row>
    <row r="14" spans="2:15">
      <c r="B14" s="71"/>
      <c r="C14" s="71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</row>
    <row r="15" spans="2:15">
      <c r="B15" s="71" t="str">
        <f>'32-เงินชดเชย (รพ)'!B5</f>
        <v>10945</v>
      </c>
      <c r="C15" s="71" t="str">
        <f>'32-เงินชดเชย (รพ)'!C5</f>
        <v>โขงเจียม</v>
      </c>
      <c r="D15" s="72">
        <f>'32-เงินชดเชย (รพ)'!D5</f>
        <v>1128445.040000001</v>
      </c>
      <c r="E15" s="72">
        <f>'32-เงินชดเชย (รพ)'!E5</f>
        <v>843412.33</v>
      </c>
      <c r="F15" s="72">
        <f>'32-เงินชดเชย (รพ)'!F5</f>
        <v>1266726.7299999995</v>
      </c>
      <c r="G15" s="72">
        <f>'32-เงินชดเชย (รพ)'!G5</f>
        <v>1803285.6100000015</v>
      </c>
      <c r="H15" s="72">
        <f>'32-เงินชดเชย (รพ)'!H5</f>
        <v>1543313.2299999993</v>
      </c>
      <c r="I15" s="72">
        <f>'32-เงินชดเชย (รพ)'!I5</f>
        <v>0</v>
      </c>
      <c r="J15" s="72">
        <f>'32-เงินชดเชย (รพ)'!J5</f>
        <v>0</v>
      </c>
      <c r="K15" s="72">
        <f>'32-เงินชดเชย (รพ)'!K5</f>
        <v>0</v>
      </c>
      <c r="L15" s="72">
        <f>'32-เงินชดเชย (รพ)'!L5</f>
        <v>0</v>
      </c>
      <c r="M15" s="72">
        <f>'32-เงินชดเชย (รพ)'!M5</f>
        <v>0</v>
      </c>
      <c r="N15" s="72">
        <f>'32-เงินชดเชย (รพ)'!N5</f>
        <v>0</v>
      </c>
      <c r="O15" s="72">
        <f>'32-เงินชดเชย (รพ)'!O5</f>
        <v>0</v>
      </c>
    </row>
    <row r="16" spans="2:15">
      <c r="B16" s="71" t="str">
        <f>'32-เงินชดเชย (รพ)'!B8</f>
        <v>10948</v>
      </c>
      <c r="C16" s="71" t="str">
        <f>'32-เงินชดเชย (รพ)'!C8</f>
        <v>นาจะหลวย</v>
      </c>
      <c r="D16" s="72">
        <f>'32-เงินชดเชย (รพ)'!D8</f>
        <v>1329615.4600000004</v>
      </c>
      <c r="E16" s="72">
        <f>'32-เงินชดเชย (รพ)'!E8</f>
        <v>1005869.46</v>
      </c>
      <c r="F16" s="72">
        <f>'32-เงินชดเชย (รพ)'!F8</f>
        <v>961868.97999999952</v>
      </c>
      <c r="G16" s="72">
        <f>'32-เงินชดเชย (รพ)'!G8</f>
        <v>1329739.1200000006</v>
      </c>
      <c r="H16" s="72">
        <f>'32-เงินชดเชย (รพ)'!H8</f>
        <v>1006904.4900000006</v>
      </c>
      <c r="I16" s="72">
        <f>'32-เงินชดเชย (รพ)'!I8</f>
        <v>0</v>
      </c>
      <c r="J16" s="72">
        <f>'32-เงินชดเชย (รพ)'!J8</f>
        <v>0</v>
      </c>
      <c r="K16" s="72">
        <f>'32-เงินชดเชย (รพ)'!K8</f>
        <v>0</v>
      </c>
      <c r="L16" s="72">
        <f>'32-เงินชดเชย (รพ)'!L8</f>
        <v>0</v>
      </c>
      <c r="M16" s="72">
        <f>'32-เงินชดเชย (รพ)'!M8</f>
        <v>0</v>
      </c>
      <c r="N16" s="72">
        <f>'32-เงินชดเชย (รพ)'!N8</f>
        <v>0</v>
      </c>
      <c r="O16" s="72">
        <f>'32-เงินชดเชย (รพ)'!O8</f>
        <v>0</v>
      </c>
    </row>
    <row r="17" spans="2:15">
      <c r="B17" s="71" t="str">
        <f>'32-เงินชดเชย (รพ)'!B12</f>
        <v>10952</v>
      </c>
      <c r="C17" s="71" t="str">
        <f>'32-เงินชดเชย (รพ)'!C12</f>
        <v>กุดข้าวปุ้น</v>
      </c>
      <c r="D17" s="72">
        <f>'32-เงินชดเชย (รพ)'!D12</f>
        <v>1714115.4399999967</v>
      </c>
      <c r="E17" s="72">
        <f>'32-เงินชดเชย (รพ)'!E12</f>
        <v>1425903.5000000005</v>
      </c>
      <c r="F17" s="72">
        <f>'32-เงินชดเชย (รพ)'!F12</f>
        <v>1070311.3499999992</v>
      </c>
      <c r="G17" s="72">
        <f>'32-เงินชดเชย (รพ)'!G12</f>
        <v>1371956.6700000004</v>
      </c>
      <c r="H17" s="72">
        <f>'32-เงินชดเชย (รพ)'!H12</f>
        <v>973663.23999999976</v>
      </c>
      <c r="I17" s="72">
        <f>'32-เงินชดเชย (รพ)'!I12</f>
        <v>0</v>
      </c>
      <c r="J17" s="72">
        <f>'32-เงินชดเชย (รพ)'!J12</f>
        <v>0</v>
      </c>
      <c r="K17" s="72">
        <f>'32-เงินชดเชย (รพ)'!K12</f>
        <v>0</v>
      </c>
      <c r="L17" s="72">
        <f>'32-เงินชดเชย (รพ)'!L12</f>
        <v>0</v>
      </c>
      <c r="M17" s="72">
        <f>'32-เงินชดเชย (รพ)'!M12</f>
        <v>0</v>
      </c>
      <c r="N17" s="72">
        <f>'32-เงินชดเชย (รพ)'!N12</f>
        <v>0</v>
      </c>
      <c r="O17" s="72">
        <f>'32-เงินชดเชย (รพ)'!O12</f>
        <v>0</v>
      </c>
    </row>
    <row r="18" spans="2:15">
      <c r="B18" s="71" t="str">
        <f>'32-เงินชดเชย (รพ)'!B16</f>
        <v>10957</v>
      </c>
      <c r="C18" s="71" t="str">
        <f>'32-เงินชดเชย (รพ)'!C16</f>
        <v>ตาลสุม</v>
      </c>
      <c r="D18" s="72">
        <f>'32-เงินชดเชย (รพ)'!D16</f>
        <v>632389.9800000001</v>
      </c>
      <c r="E18" s="72">
        <f>'32-เงินชดเชย (รพ)'!E16</f>
        <v>494873.16000000003</v>
      </c>
      <c r="F18" s="72">
        <f>'32-เงินชดเชย (รพ)'!F16</f>
        <v>431862.95999999996</v>
      </c>
      <c r="G18" s="72">
        <f>'32-เงินชดเชย (รพ)'!G16</f>
        <v>765900.54000000039</v>
      </c>
      <c r="H18" s="72">
        <f>'32-เงินชดเชย (รพ)'!H16</f>
        <v>614030.88000000024</v>
      </c>
      <c r="I18" s="72">
        <f>'32-เงินชดเชย (รพ)'!I16</f>
        <v>0</v>
      </c>
      <c r="J18" s="72">
        <f>'32-เงินชดเชย (รพ)'!J16</f>
        <v>0</v>
      </c>
      <c r="K18" s="72">
        <f>'32-เงินชดเชย (รพ)'!K16</f>
        <v>0</v>
      </c>
      <c r="L18" s="72">
        <f>'32-เงินชดเชย (รพ)'!L16</f>
        <v>0</v>
      </c>
      <c r="M18" s="72">
        <f>'32-เงินชดเชย (รพ)'!M16</f>
        <v>0</v>
      </c>
      <c r="N18" s="72">
        <f>'32-เงินชดเชย (รพ)'!N16</f>
        <v>0</v>
      </c>
      <c r="O18" s="72">
        <f>'32-เงินชดเชย (รพ)'!O16</f>
        <v>0</v>
      </c>
    </row>
    <row r="19" spans="2:15">
      <c r="B19" s="71" t="str">
        <f>'32-เงินชดเชย (รพ)'!B17</f>
        <v>10958</v>
      </c>
      <c r="C19" s="71" t="str">
        <f>'32-เงินชดเชย (รพ)'!C17</f>
        <v>โพธิ์ไทร</v>
      </c>
      <c r="D19" s="72">
        <f>'32-เงินชดเชย (รพ)'!D17</f>
        <v>1866668.7099999981</v>
      </c>
      <c r="E19" s="72">
        <f>'32-เงินชดเชย (รพ)'!E17</f>
        <v>1594786.8700000027</v>
      </c>
      <c r="F19" s="72">
        <f>'32-เงินชดเชย (รพ)'!F17</f>
        <v>1269395.3100000003</v>
      </c>
      <c r="G19" s="72">
        <f>'32-เงินชดเชย (รพ)'!G17</f>
        <v>1746835.6600000013</v>
      </c>
      <c r="H19" s="72">
        <f>'32-เงินชดเชย (รพ)'!H17</f>
        <v>1608441.3299999998</v>
      </c>
      <c r="I19" s="72">
        <f>'32-เงินชดเชย (รพ)'!I17</f>
        <v>0</v>
      </c>
      <c r="J19" s="72">
        <f>'32-เงินชดเชย (รพ)'!J17</f>
        <v>0</v>
      </c>
      <c r="K19" s="72">
        <f>'32-เงินชดเชย (รพ)'!K17</f>
        <v>0</v>
      </c>
      <c r="L19" s="72">
        <f>'32-เงินชดเชย (รพ)'!L17</f>
        <v>0</v>
      </c>
      <c r="M19" s="72">
        <f>'32-เงินชดเชย (รพ)'!M17</f>
        <v>0</v>
      </c>
      <c r="N19" s="72">
        <f>'32-เงินชดเชย (รพ)'!N17</f>
        <v>0</v>
      </c>
      <c r="O19" s="72">
        <f>'32-เงินชดเชย (รพ)'!O17</f>
        <v>0</v>
      </c>
    </row>
    <row r="20" spans="2:15">
      <c r="B20" s="71" t="str">
        <f>'32-เงินชดเชย (รพ)'!B18</f>
        <v>10959</v>
      </c>
      <c r="C20" s="71" t="str">
        <f>'32-เงินชดเชย (รพ)'!C18</f>
        <v>สำโรง</v>
      </c>
      <c r="D20" s="72">
        <f>'32-เงินชดเชย (รพ)'!D18</f>
        <v>1626750.6200000008</v>
      </c>
      <c r="E20" s="72">
        <f>'32-เงินชดเชย (รพ)'!E18</f>
        <v>1220531.31</v>
      </c>
      <c r="F20" s="72">
        <f>'32-เงินชดเชย (รพ)'!F18</f>
        <v>1179990.2799999984</v>
      </c>
      <c r="G20" s="72">
        <f>'32-เงินชดเชย (รพ)'!G18</f>
        <v>1200132.9900000002</v>
      </c>
      <c r="H20" s="72">
        <f>'32-เงินชดเชย (รพ)'!H18</f>
        <v>1457037.1499999992</v>
      </c>
      <c r="I20" s="72">
        <f>'32-เงินชดเชย (รพ)'!I18</f>
        <v>0</v>
      </c>
      <c r="J20" s="72">
        <f>'32-เงินชดเชย (รพ)'!J18</f>
        <v>0</v>
      </c>
      <c r="K20" s="72">
        <f>'32-เงินชดเชย (รพ)'!K18</f>
        <v>0</v>
      </c>
      <c r="L20" s="72">
        <f>'32-เงินชดเชย (รพ)'!L18</f>
        <v>0</v>
      </c>
      <c r="M20" s="72">
        <f>'32-เงินชดเชย (รพ)'!M18</f>
        <v>0</v>
      </c>
      <c r="N20" s="72">
        <f>'32-เงินชดเชย (รพ)'!N18</f>
        <v>0</v>
      </c>
      <c r="O20" s="72">
        <f>'32-เงินชดเชย (รพ)'!O18</f>
        <v>0</v>
      </c>
    </row>
    <row r="21" spans="2:15">
      <c r="B21" s="71" t="str">
        <f>'32-เงินชดเชย (รพ)'!B19</f>
        <v>10960</v>
      </c>
      <c r="C21" s="71" t="str">
        <f>'32-เงินชดเชย (รพ)'!C19</f>
        <v>ดอนมดแดง</v>
      </c>
      <c r="D21" s="72">
        <f>'32-เงินชดเชย (รพ)'!D19</f>
        <v>1367868.8500000008</v>
      </c>
      <c r="E21" s="72">
        <f>'32-เงินชดเชย (รพ)'!E19</f>
        <v>988072.16000000015</v>
      </c>
      <c r="F21" s="72">
        <f>'32-เงินชดเชย (รพ)'!F19</f>
        <v>1053773.2699999998</v>
      </c>
      <c r="G21" s="72">
        <f>'32-เงินชดเชย (รพ)'!G19</f>
        <v>944450.17000000016</v>
      </c>
      <c r="H21" s="72">
        <f>'32-เงินชดเชย (รพ)'!H19</f>
        <v>907746.16999999993</v>
      </c>
      <c r="I21" s="72">
        <f>'32-เงินชดเชย (รพ)'!I19</f>
        <v>0</v>
      </c>
      <c r="J21" s="72">
        <f>'32-เงินชดเชย (รพ)'!J19</f>
        <v>0</v>
      </c>
      <c r="K21" s="72">
        <f>'32-เงินชดเชย (รพ)'!K19</f>
        <v>0</v>
      </c>
      <c r="L21" s="72">
        <f>'32-เงินชดเชย (รพ)'!L19</f>
        <v>0</v>
      </c>
      <c r="M21" s="72">
        <f>'32-เงินชดเชย (รพ)'!M19</f>
        <v>0</v>
      </c>
      <c r="N21" s="72">
        <f>'32-เงินชดเชย (รพ)'!N19</f>
        <v>0</v>
      </c>
      <c r="O21" s="72">
        <f>'32-เงินชดเชย (รพ)'!O19</f>
        <v>0</v>
      </c>
    </row>
    <row r="22" spans="2:15">
      <c r="B22" s="71" t="str">
        <f>'32-เงินชดเชย (รพ)'!B20</f>
        <v>10961</v>
      </c>
      <c r="C22" s="71" t="str">
        <f>'32-เงินชดเชย (รพ)'!C20</f>
        <v>สิรินธร</v>
      </c>
      <c r="D22" s="72">
        <f>'32-เงินชดเชย (รพ)'!D20</f>
        <v>1574878.0699999998</v>
      </c>
      <c r="E22" s="72">
        <f>'32-เงินชดเชย (รพ)'!E20</f>
        <v>1644954.3600000003</v>
      </c>
      <c r="F22" s="72">
        <f>'32-เงินชดเชย (รพ)'!F20</f>
        <v>1690476.6099999985</v>
      </c>
      <c r="G22" s="72">
        <f>'32-เงินชดเชย (รพ)'!G20</f>
        <v>1709712.8900000008</v>
      </c>
      <c r="H22" s="72">
        <f>'32-เงินชดเชย (รพ)'!H20</f>
        <v>1198570.1999999997</v>
      </c>
      <c r="I22" s="72">
        <f>'32-เงินชดเชย (รพ)'!I20</f>
        <v>0</v>
      </c>
      <c r="J22" s="72">
        <f>'32-เงินชดเชย (รพ)'!J20</f>
        <v>0</v>
      </c>
      <c r="K22" s="72">
        <f>'32-เงินชดเชย (รพ)'!K20</f>
        <v>0</v>
      </c>
      <c r="L22" s="72">
        <f>'32-เงินชดเชย (รพ)'!L20</f>
        <v>0</v>
      </c>
      <c r="M22" s="72">
        <f>'32-เงินชดเชย (รพ)'!M20</f>
        <v>0</v>
      </c>
      <c r="N22" s="72">
        <f>'32-เงินชดเชย (รพ)'!N20</f>
        <v>0</v>
      </c>
      <c r="O22" s="72">
        <f>'32-เงินชดเชย (รพ)'!O20</f>
        <v>0</v>
      </c>
    </row>
    <row r="23" spans="2:15">
      <c r="B23" s="71" t="str">
        <f>'32-เงินชดเชย (รพ)'!B21</f>
        <v>10962</v>
      </c>
      <c r="C23" s="71" t="str">
        <f>'32-เงินชดเชย (รพ)'!C21</f>
        <v>ทุ่งศรีอุดม</v>
      </c>
      <c r="D23" s="72">
        <f>'32-เงินชดเชย (รพ)'!D21</f>
        <v>609476.93999999971</v>
      </c>
      <c r="E23" s="72">
        <f>'32-เงินชดเชย (รพ)'!E21</f>
        <v>470929.18999999977</v>
      </c>
      <c r="F23" s="72">
        <f>'32-เงินชดเชย (รพ)'!F21</f>
        <v>578509.73999999976</v>
      </c>
      <c r="G23" s="72">
        <f>'32-เงินชดเชย (รพ)'!G21</f>
        <v>720850.30999999971</v>
      </c>
      <c r="H23" s="72">
        <f>'32-เงินชดเชย (รพ)'!H21</f>
        <v>647143.73000000045</v>
      </c>
      <c r="I23" s="72">
        <f>'32-เงินชดเชย (รพ)'!I21</f>
        <v>0</v>
      </c>
      <c r="J23" s="72">
        <f>'32-เงินชดเชย (รพ)'!J21</f>
        <v>0</v>
      </c>
      <c r="K23" s="72">
        <f>'32-เงินชดเชย (รพ)'!K21</f>
        <v>0</v>
      </c>
      <c r="L23" s="72">
        <f>'32-เงินชดเชย (รพ)'!L21</f>
        <v>0</v>
      </c>
      <c r="M23" s="72">
        <f>'32-เงินชดเชย (รพ)'!M21</f>
        <v>0</v>
      </c>
      <c r="N23" s="72">
        <f>'32-เงินชดเชย (รพ)'!N21</f>
        <v>0</v>
      </c>
      <c r="O23" s="72">
        <f>'32-เงินชดเชย (รพ)'!O21</f>
        <v>0</v>
      </c>
    </row>
    <row r="24" spans="2:15">
      <c r="B24" s="71" t="str">
        <f>'32-เงินชดเชย (รพ)'!B24</f>
        <v>24032</v>
      </c>
      <c r="C24" s="71" t="str">
        <f>'32-เงินชดเชย (รพ)'!C24</f>
        <v>นาตาล</v>
      </c>
      <c r="D24" s="72">
        <f>'32-เงินชดเชย (รพ)'!D24</f>
        <v>1209377.6500000015</v>
      </c>
      <c r="E24" s="72">
        <f>'32-เงินชดเชย (รพ)'!E24</f>
        <v>727822.8399999995</v>
      </c>
      <c r="F24" s="72">
        <f>'32-เงินชดเชย (รพ)'!F24</f>
        <v>721164.16999999981</v>
      </c>
      <c r="G24" s="72">
        <f>'32-เงินชดเชย (รพ)'!G24</f>
        <v>872068.07000000053</v>
      </c>
      <c r="H24" s="72">
        <f>'32-เงินชดเชย (รพ)'!H24</f>
        <v>865048.28999999946</v>
      </c>
      <c r="I24" s="72">
        <f>'32-เงินชดเชย (รพ)'!I24</f>
        <v>0</v>
      </c>
      <c r="J24" s="72">
        <f>'32-เงินชดเชย (รพ)'!J24</f>
        <v>0</v>
      </c>
      <c r="K24" s="72">
        <f>'32-เงินชดเชย (รพ)'!K24</f>
        <v>0</v>
      </c>
      <c r="L24" s="72">
        <f>'32-เงินชดเชย (รพ)'!L24</f>
        <v>0</v>
      </c>
      <c r="M24" s="72">
        <f>'32-เงินชดเชย (รพ)'!M24</f>
        <v>0</v>
      </c>
      <c r="N24" s="72">
        <f>'32-เงินชดเชย (รพ)'!N24</f>
        <v>0</v>
      </c>
      <c r="O24" s="72">
        <f>'32-เงินชดเชย (รพ)'!O24</f>
        <v>0</v>
      </c>
    </row>
    <row r="25" spans="2:15">
      <c r="B25" s="71" t="str">
        <f>'32-เงินชดเชย (รพ)'!B25</f>
        <v>24821</v>
      </c>
      <c r="C25" s="71" t="str">
        <f>'32-เงินชดเชย (รพ)'!C25</f>
        <v>นาเยีย</v>
      </c>
      <c r="D25" s="72">
        <f>'32-เงินชดเชย (รพ)'!D25</f>
        <v>1047339.5599999996</v>
      </c>
      <c r="E25" s="72">
        <f>'32-เงินชดเชย (รพ)'!E25</f>
        <v>795105.38000000024</v>
      </c>
      <c r="F25" s="72">
        <f>'32-เงินชดเชย (รพ)'!F25</f>
        <v>694585.5700000003</v>
      </c>
      <c r="G25" s="72">
        <f>'32-เงินชดเชย (รพ)'!G25</f>
        <v>843315.63000000012</v>
      </c>
      <c r="H25" s="72">
        <f>'32-เงินชดเชย (รพ)'!H25</f>
        <v>990440.6599999998</v>
      </c>
      <c r="I25" s="72">
        <f>'32-เงินชดเชย (รพ)'!I25</f>
        <v>0</v>
      </c>
      <c r="J25" s="72">
        <f>'32-เงินชดเชย (รพ)'!J25</f>
        <v>0</v>
      </c>
      <c r="K25" s="72">
        <f>'32-เงินชดเชย (รพ)'!K25</f>
        <v>0</v>
      </c>
      <c r="L25" s="72">
        <f>'32-เงินชดเชย (รพ)'!L25</f>
        <v>0</v>
      </c>
      <c r="M25" s="72">
        <f>'32-เงินชดเชย (รพ)'!M25</f>
        <v>0</v>
      </c>
      <c r="N25" s="72">
        <f>'32-เงินชดเชย (รพ)'!N25</f>
        <v>0</v>
      </c>
      <c r="O25" s="72">
        <f>'32-เงินชดเชย (รพ)'!O25</f>
        <v>0</v>
      </c>
    </row>
    <row r="26" spans="2:15">
      <c r="B26" s="71" t="str">
        <f>'32-เงินชดเชย (รพ)'!B26</f>
        <v>27967</v>
      </c>
      <c r="C26" s="71" t="str">
        <f>'32-เงินชดเชย (รพ)'!C26</f>
        <v>สว่างวีระวงศ์</v>
      </c>
      <c r="D26" s="72">
        <f>'32-เงินชดเชย (รพ)'!D26</f>
        <v>841082.69</v>
      </c>
      <c r="E26" s="72">
        <f>'32-เงินชดเชย (รพ)'!E26</f>
        <v>691964.59</v>
      </c>
      <c r="F26" s="72">
        <f>'32-เงินชดเชย (รพ)'!F26</f>
        <v>1015636.4700000003</v>
      </c>
      <c r="G26" s="72">
        <f>'32-เงินชดเชย (รพ)'!G26</f>
        <v>613628.56999999995</v>
      </c>
      <c r="H26" s="72">
        <f>'32-เงินชดเชย (รพ)'!H26</f>
        <v>1042812.86</v>
      </c>
      <c r="I26" s="72">
        <f>'32-เงินชดเชย (รพ)'!I26</f>
        <v>0</v>
      </c>
      <c r="J26" s="72">
        <f>'32-เงินชดเชย (รพ)'!J26</f>
        <v>0</v>
      </c>
      <c r="K26" s="72">
        <f>'32-เงินชดเชย (รพ)'!K26</f>
        <v>0</v>
      </c>
      <c r="L26" s="72">
        <f>'32-เงินชดเชย (รพ)'!L26</f>
        <v>0</v>
      </c>
      <c r="M26" s="72">
        <f>'32-เงินชดเชย (รพ)'!M26</f>
        <v>0</v>
      </c>
      <c r="N26" s="72">
        <f>'32-เงินชดเชย (รพ)'!N26</f>
        <v>0</v>
      </c>
      <c r="O26" s="72">
        <f>'32-เงินชดเชย (รพ)'!O26</f>
        <v>0</v>
      </c>
    </row>
    <row r="27" spans="2:15">
      <c r="B27" s="71" t="str">
        <f>'32-เงินชดเชย (รพ)'!B27</f>
        <v>27968</v>
      </c>
      <c r="C27" s="71" t="str">
        <f>'32-เงินชดเชย (รพ)'!C27</f>
        <v>น้ำขุ่น</v>
      </c>
      <c r="D27" s="72">
        <f>'32-เงินชดเชย (รพ)'!D27</f>
        <v>1051920.5900000005</v>
      </c>
      <c r="E27" s="72">
        <f>'32-เงินชดเชย (รพ)'!E27</f>
        <v>842204.07</v>
      </c>
      <c r="F27" s="72">
        <f>'32-เงินชดเชย (รพ)'!F27</f>
        <v>699555.89000000036</v>
      </c>
      <c r="G27" s="72">
        <f>'32-เงินชดเชย (รพ)'!G27</f>
        <v>1626139.0799999984</v>
      </c>
      <c r="H27" s="72">
        <f>'32-เงินชดเชย (รพ)'!H27</f>
        <v>1236518.3099999982</v>
      </c>
      <c r="I27" s="72">
        <f>'32-เงินชดเชย (รพ)'!I27</f>
        <v>0</v>
      </c>
      <c r="J27" s="72">
        <f>'32-เงินชดเชย (รพ)'!J27</f>
        <v>0</v>
      </c>
      <c r="K27" s="72">
        <f>'32-เงินชดเชย (รพ)'!K27</f>
        <v>0</v>
      </c>
      <c r="L27" s="72">
        <f>'32-เงินชดเชย (รพ)'!L27</f>
        <v>0</v>
      </c>
      <c r="M27" s="72">
        <f>'32-เงินชดเชย (รพ)'!M27</f>
        <v>0</v>
      </c>
      <c r="N27" s="72">
        <f>'32-เงินชดเชย (รพ)'!N27</f>
        <v>0</v>
      </c>
      <c r="O27" s="72">
        <f>'32-เงินชดเชย (รพ)'!O27</f>
        <v>0</v>
      </c>
    </row>
    <row r="28" spans="2:15">
      <c r="B28" s="71" t="str">
        <f>'32-เงินชดเชย (รพ)'!B28</f>
        <v>27976</v>
      </c>
      <c r="C28" s="71" t="str">
        <f>'32-เงินชดเชย (รพ)'!C28</f>
        <v>เหล่าเสือโก้ก</v>
      </c>
      <c r="D28" s="72">
        <f>'32-เงินชดเชย (รพ)'!D28</f>
        <v>727285.49999999988</v>
      </c>
      <c r="E28" s="72">
        <f>'32-เงินชดเชย (รพ)'!E28</f>
        <v>779016.9099999998</v>
      </c>
      <c r="F28" s="72">
        <f>'32-เงินชดเชย (รพ)'!F28</f>
        <v>841277.09000000008</v>
      </c>
      <c r="G28" s="72">
        <f>'32-เงินชดเชย (รพ)'!G28</f>
        <v>874816.82999999973</v>
      </c>
      <c r="H28" s="72">
        <f>'32-เงินชดเชย (รพ)'!H28</f>
        <v>746392.09999999939</v>
      </c>
      <c r="I28" s="72">
        <f>'32-เงินชดเชย (รพ)'!I28</f>
        <v>0</v>
      </c>
      <c r="J28" s="72">
        <f>'32-เงินชดเชย (รพ)'!J28</f>
        <v>0</v>
      </c>
      <c r="K28" s="72">
        <f>'32-เงินชดเชย (รพ)'!K28</f>
        <v>0</v>
      </c>
      <c r="L28" s="72">
        <f>'32-เงินชดเชย (รพ)'!L28</f>
        <v>0</v>
      </c>
      <c r="M28" s="72">
        <f>'32-เงินชดเชย (รพ)'!M28</f>
        <v>0</v>
      </c>
      <c r="N28" s="72">
        <f>'32-เงินชดเชย (รพ)'!N28</f>
        <v>0</v>
      </c>
      <c r="O28" s="72">
        <f>'32-เงินชดเชย (รพ)'!O28</f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10"/>
  <sheetViews>
    <sheetView topLeftCell="K1" zoomScaleNormal="100" workbookViewId="0">
      <selection activeCell="T5" sqref="T5"/>
    </sheetView>
  </sheetViews>
  <sheetFormatPr defaultRowHeight="24" customHeight="1"/>
  <cols>
    <col min="1" max="1" width="5.75" style="9" customWidth="1"/>
    <col min="2" max="2" width="7.125" style="76" customWidth="1"/>
    <col min="3" max="3" width="15.5" style="76" customWidth="1"/>
    <col min="4" max="6" width="9.625" style="76" customWidth="1"/>
    <col min="7" max="7" width="12" style="77" customWidth="1"/>
    <col min="8" max="8" width="11" style="76" customWidth="1"/>
    <col min="9" max="9" width="10.875" style="76" customWidth="1"/>
    <col min="10" max="10" width="12.125" style="76" customWidth="1"/>
    <col min="11" max="11" width="9.625" style="76" customWidth="1"/>
    <col min="12" max="12" width="12.125" style="76" customWidth="1"/>
    <col min="13" max="13" width="12" style="76" customWidth="1"/>
    <col min="14" max="14" width="11.125" style="76" customWidth="1"/>
    <col min="15" max="15" width="11" style="76" customWidth="1"/>
    <col min="16" max="16" width="10.125" style="99" bestFit="1" customWidth="1"/>
    <col min="17" max="17" width="9.625" style="76" customWidth="1"/>
    <col min="18" max="52" width="11.125" style="78" customWidth="1"/>
    <col min="53" max="53" width="10.75" style="76" bestFit="1" customWidth="1"/>
    <col min="54" max="54" width="8.625" style="76" customWidth="1"/>
    <col min="55" max="55" width="11.375" style="76" bestFit="1" customWidth="1"/>
    <col min="56" max="56" width="4.125" style="76" customWidth="1"/>
    <col min="57" max="57" width="14.875" style="76" bestFit="1" customWidth="1"/>
    <col min="58" max="64" width="21" style="9" bestFit="1" customWidth="1"/>
    <col min="65" max="65" width="22.25" style="9" bestFit="1" customWidth="1"/>
    <col min="66" max="66" width="24.5" style="9" bestFit="1" customWidth="1"/>
    <col min="67" max="67" width="8.125" style="9" customWidth="1"/>
    <col min="68" max="68" width="12.5" style="9" customWidth="1"/>
    <col min="69" max="73" width="8.125" style="9" customWidth="1"/>
    <col min="74" max="74" width="12.5" style="9" customWidth="1"/>
    <col min="75" max="75" width="13.375" style="9" bestFit="1" customWidth="1"/>
    <col min="76" max="86" width="8.125" style="9" customWidth="1"/>
    <col min="87" max="87" width="12.5" style="9" bestFit="1" customWidth="1"/>
    <col min="88" max="88" width="13.375" style="9" bestFit="1" customWidth="1"/>
    <col min="89" max="16384" width="9" style="9"/>
  </cols>
  <sheetData>
    <row r="1" spans="1:57" ht="24" customHeight="1">
      <c r="A1" s="9" t="s">
        <v>122</v>
      </c>
      <c r="S1" s="142">
        <v>0</v>
      </c>
    </row>
    <row r="2" spans="1:57" ht="24" customHeight="1">
      <c r="B2" s="9"/>
      <c r="C2" s="9"/>
      <c r="D2" s="149" t="s">
        <v>97</v>
      </c>
      <c r="E2" s="150"/>
      <c r="F2" s="150"/>
      <c r="G2" s="151"/>
      <c r="H2" s="149" t="s">
        <v>106</v>
      </c>
      <c r="I2" s="150"/>
      <c r="J2" s="150"/>
      <c r="K2" s="151"/>
      <c r="L2" s="134"/>
      <c r="M2" s="149" t="s">
        <v>107</v>
      </c>
      <c r="N2" s="150"/>
      <c r="O2" s="150"/>
      <c r="P2" s="149" t="s">
        <v>108</v>
      </c>
      <c r="Q2" s="150"/>
      <c r="R2" s="150"/>
      <c r="S2" s="151"/>
      <c r="T2" s="149" t="s">
        <v>109</v>
      </c>
      <c r="U2" s="150"/>
      <c r="V2" s="150"/>
      <c r="W2" s="151"/>
      <c r="X2" s="149" t="s">
        <v>113</v>
      </c>
      <c r="Y2" s="150"/>
      <c r="Z2" s="150"/>
      <c r="AA2" s="151"/>
      <c r="AB2" s="149" t="s">
        <v>114</v>
      </c>
      <c r="AC2" s="150"/>
      <c r="AD2" s="150"/>
      <c r="AE2" s="151"/>
      <c r="AF2" s="149" t="s">
        <v>115</v>
      </c>
      <c r="AG2" s="150"/>
      <c r="AH2" s="150"/>
      <c r="AI2" s="151"/>
      <c r="AJ2" s="149" t="s">
        <v>119</v>
      </c>
      <c r="AK2" s="150"/>
      <c r="AL2" s="150"/>
      <c r="AM2" s="151"/>
      <c r="AN2" s="152" t="s">
        <v>118</v>
      </c>
      <c r="AO2" s="153"/>
      <c r="AP2" s="153"/>
      <c r="AQ2" s="154"/>
      <c r="AR2" s="149" t="s">
        <v>117</v>
      </c>
      <c r="AS2" s="150"/>
      <c r="AT2" s="150"/>
      <c r="AU2" s="151"/>
      <c r="AV2" s="152" t="s">
        <v>116</v>
      </c>
      <c r="AW2" s="153"/>
      <c r="AX2" s="153"/>
      <c r="AY2" s="154"/>
      <c r="AZ2" s="155" t="s">
        <v>92</v>
      </c>
      <c r="BA2" s="156"/>
      <c r="BB2" s="156"/>
      <c r="BC2" s="157"/>
      <c r="BD2" s="9"/>
      <c r="BE2" s="9"/>
    </row>
    <row r="3" spans="1:57" ht="24" customHeight="1">
      <c r="A3" s="24" t="s">
        <v>55</v>
      </c>
      <c r="B3" s="23" t="s">
        <v>84</v>
      </c>
      <c r="C3" s="23" t="s">
        <v>56</v>
      </c>
      <c r="D3" s="24" t="s">
        <v>142</v>
      </c>
      <c r="E3" s="24" t="s">
        <v>143</v>
      </c>
      <c r="F3" s="24" t="s">
        <v>144</v>
      </c>
      <c r="G3" s="79" t="s">
        <v>85</v>
      </c>
      <c r="H3" s="24" t="s">
        <v>142</v>
      </c>
      <c r="I3" s="24" t="s">
        <v>143</v>
      </c>
      <c r="J3" s="24" t="s">
        <v>144</v>
      </c>
      <c r="K3" s="33" t="s">
        <v>85</v>
      </c>
      <c r="L3" s="33" t="s">
        <v>142</v>
      </c>
      <c r="M3" s="33" t="s">
        <v>143</v>
      </c>
      <c r="N3" s="33" t="s">
        <v>144</v>
      </c>
      <c r="O3" s="33" t="s">
        <v>85</v>
      </c>
      <c r="P3" s="80" t="s">
        <v>50</v>
      </c>
      <c r="Q3" s="81" t="s">
        <v>51</v>
      </c>
      <c r="R3" s="33" t="s">
        <v>52</v>
      </c>
      <c r="S3" s="33" t="s">
        <v>85</v>
      </c>
      <c r="T3" s="24" t="s">
        <v>50</v>
      </c>
      <c r="U3" s="33" t="s">
        <v>51</v>
      </c>
      <c r="V3" s="33" t="s">
        <v>52</v>
      </c>
      <c r="W3" s="24" t="s">
        <v>85</v>
      </c>
      <c r="X3" s="24" t="s">
        <v>50</v>
      </c>
      <c r="Y3" s="33" t="s">
        <v>51</v>
      </c>
      <c r="Z3" s="33" t="s">
        <v>52</v>
      </c>
      <c r="AA3" s="24" t="s">
        <v>85</v>
      </c>
      <c r="AB3" s="24" t="s">
        <v>50</v>
      </c>
      <c r="AC3" s="33" t="s">
        <v>51</v>
      </c>
      <c r="AD3" s="33" t="s">
        <v>52</v>
      </c>
      <c r="AE3" s="24" t="s">
        <v>85</v>
      </c>
      <c r="AF3" s="33" t="s">
        <v>50</v>
      </c>
      <c r="AG3" s="33" t="s">
        <v>51</v>
      </c>
      <c r="AH3" s="33" t="s">
        <v>52</v>
      </c>
      <c r="AI3" s="33" t="s">
        <v>85</v>
      </c>
      <c r="AJ3" s="33" t="s">
        <v>50</v>
      </c>
      <c r="AK3" s="33" t="s">
        <v>51</v>
      </c>
      <c r="AL3" s="33" t="s">
        <v>52</v>
      </c>
      <c r="AM3" s="33" t="s">
        <v>85</v>
      </c>
      <c r="AN3" s="33" t="s">
        <v>50</v>
      </c>
      <c r="AO3" s="33" t="s">
        <v>51</v>
      </c>
      <c r="AP3" s="33" t="s">
        <v>52</v>
      </c>
      <c r="AQ3" s="33" t="s">
        <v>85</v>
      </c>
      <c r="AR3" s="33" t="s">
        <v>50</v>
      </c>
      <c r="AS3" s="33" t="s">
        <v>51</v>
      </c>
      <c r="AT3" s="33" t="s">
        <v>52</v>
      </c>
      <c r="AU3" s="33" t="s">
        <v>85</v>
      </c>
      <c r="AV3" s="24" t="s">
        <v>50</v>
      </c>
      <c r="AW3" s="33" t="s">
        <v>51</v>
      </c>
      <c r="AX3" s="33" t="s">
        <v>52</v>
      </c>
      <c r="AY3" s="24" t="s">
        <v>85</v>
      </c>
      <c r="AZ3" s="9" t="s">
        <v>83</v>
      </c>
      <c r="BA3" s="82" t="s">
        <v>50</v>
      </c>
      <c r="BB3" s="82" t="s">
        <v>51</v>
      </c>
      <c r="BC3" s="83" t="s">
        <v>48</v>
      </c>
      <c r="BD3" s="9"/>
      <c r="BE3" s="9"/>
    </row>
    <row r="4" spans="1:57" ht="24" customHeight="1">
      <c r="A4" s="24">
        <v>1</v>
      </c>
      <c r="B4" s="24" t="s">
        <v>22</v>
      </c>
      <c r="C4" s="24" t="s">
        <v>57</v>
      </c>
      <c r="D4" s="130">
        <v>4197</v>
      </c>
      <c r="E4" s="130">
        <v>4196</v>
      </c>
      <c r="F4" s="29">
        <f>+D4-E4</f>
        <v>1</v>
      </c>
      <c r="G4" s="84">
        <f>+E4*100/D4</f>
        <v>99.976173457231354</v>
      </c>
      <c r="H4" s="133">
        <v>5157</v>
      </c>
      <c r="I4" s="133">
        <v>5133</v>
      </c>
      <c r="J4" s="57">
        <f>+H4-I4</f>
        <v>24</v>
      </c>
      <c r="K4" s="84">
        <f>+I4*100/H4</f>
        <v>99.53461314717859</v>
      </c>
      <c r="L4" s="138">
        <v>4628</v>
      </c>
      <c r="M4" s="139">
        <v>4579</v>
      </c>
      <c r="N4" s="57">
        <f>+L4-M4</f>
        <v>49</v>
      </c>
      <c r="O4" s="84">
        <f>+M4*100/L4</f>
        <v>98.941227312013822</v>
      </c>
      <c r="P4" s="139">
        <v>5053</v>
      </c>
      <c r="Q4" s="57">
        <f>+R4-P4</f>
        <v>121</v>
      </c>
      <c r="R4" s="139">
        <v>5174</v>
      </c>
      <c r="S4" s="84">
        <f>+P4*100/R4</f>
        <v>97.661383842288359</v>
      </c>
      <c r="T4" s="140">
        <v>4679</v>
      </c>
      <c r="U4" s="57">
        <f t="shared" ref="U4:U29" si="0">+V4-T4</f>
        <v>8</v>
      </c>
      <c r="V4" s="140">
        <v>4687</v>
      </c>
      <c r="W4" s="85">
        <v>99.829315126946881</v>
      </c>
      <c r="X4" s="29"/>
      <c r="Y4" s="29"/>
      <c r="Z4" s="86"/>
      <c r="AA4" s="85"/>
      <c r="AB4" s="87"/>
      <c r="AC4" s="87"/>
      <c r="AD4" s="86"/>
      <c r="AE4" s="85"/>
      <c r="AF4" s="57"/>
      <c r="AG4" s="57"/>
      <c r="AH4" s="86"/>
      <c r="AI4" s="88"/>
      <c r="AJ4" s="57"/>
      <c r="AK4" s="57"/>
      <c r="AL4" s="86"/>
      <c r="AM4" s="85"/>
      <c r="AN4" s="29"/>
      <c r="AO4" s="29"/>
      <c r="AP4" s="29"/>
      <c r="AQ4" s="89"/>
      <c r="AR4" s="57"/>
      <c r="AS4" s="57"/>
      <c r="AT4" s="57"/>
      <c r="AU4" s="84"/>
      <c r="AV4" s="29"/>
      <c r="AW4" s="29"/>
      <c r="AX4" s="86"/>
      <c r="AY4" s="90"/>
      <c r="AZ4" s="91"/>
      <c r="BA4" s="29"/>
      <c r="BB4" s="29"/>
      <c r="BC4" s="92"/>
      <c r="BD4" s="93"/>
    </row>
    <row r="5" spans="1:57" ht="24" customHeight="1">
      <c r="A5" s="24">
        <v>2</v>
      </c>
      <c r="B5" s="24" t="s">
        <v>23</v>
      </c>
      <c r="C5" s="24" t="s">
        <v>58</v>
      </c>
      <c r="D5" s="130">
        <v>535</v>
      </c>
      <c r="E5" s="130">
        <v>535</v>
      </c>
      <c r="F5" s="94">
        <f>+D5-E5</f>
        <v>0</v>
      </c>
      <c r="G5" s="84">
        <f>+E5*100/D5</f>
        <v>100</v>
      </c>
      <c r="H5" s="133">
        <v>359</v>
      </c>
      <c r="I5" s="133">
        <v>359</v>
      </c>
      <c r="J5" s="94">
        <f t="shared" ref="J5:J9" si="1">+H5-I5</f>
        <v>0</v>
      </c>
      <c r="K5" s="84">
        <f t="shared" ref="K5:K29" si="2">+I5*100/H5</f>
        <v>100</v>
      </c>
      <c r="L5" s="138">
        <v>396</v>
      </c>
      <c r="M5" s="140">
        <v>396</v>
      </c>
      <c r="N5" s="94">
        <f>+L5-M5</f>
        <v>0</v>
      </c>
      <c r="O5" s="84">
        <f t="shared" ref="O5:O29" si="3">+M5*100/L5</f>
        <v>100</v>
      </c>
      <c r="P5" s="57">
        <v>470</v>
      </c>
      <c r="Q5" s="144">
        <v>0</v>
      </c>
      <c r="R5" s="140">
        <v>470</v>
      </c>
      <c r="S5" s="84">
        <f t="shared" ref="S5:S29" si="4">+P5*100/R5</f>
        <v>100</v>
      </c>
      <c r="T5" s="140">
        <v>446</v>
      </c>
      <c r="U5" s="95">
        <f t="shared" si="0"/>
        <v>4</v>
      </c>
      <c r="V5" s="140">
        <v>450</v>
      </c>
      <c r="W5" s="84">
        <v>99.111111111111114</v>
      </c>
      <c r="X5" s="29"/>
      <c r="Y5" s="94"/>
      <c r="Z5" s="86"/>
      <c r="AA5" s="85"/>
      <c r="AB5" s="57"/>
      <c r="AC5" s="94"/>
      <c r="AD5" s="86"/>
      <c r="AE5" s="85"/>
      <c r="AF5" s="57"/>
      <c r="AG5" s="94"/>
      <c r="AH5" s="86"/>
      <c r="AI5" s="88"/>
      <c r="AJ5" s="57"/>
      <c r="AK5" s="94"/>
      <c r="AL5" s="86"/>
      <c r="AM5" s="85"/>
      <c r="AN5" s="29"/>
      <c r="AO5" s="29"/>
      <c r="AP5" s="29"/>
      <c r="AQ5" s="89"/>
      <c r="AR5" s="57"/>
      <c r="AS5" s="95"/>
      <c r="AT5" s="57"/>
      <c r="AU5" s="84"/>
      <c r="AV5" s="29"/>
      <c r="AW5" s="96"/>
      <c r="AX5" s="86"/>
      <c r="AY5" s="90"/>
      <c r="AZ5" s="91"/>
      <c r="BA5" s="29"/>
      <c r="BB5" s="29"/>
      <c r="BC5" s="92"/>
    </row>
    <row r="6" spans="1:57" ht="24" customHeight="1">
      <c r="A6" s="24">
        <v>3</v>
      </c>
      <c r="B6" s="24" t="s">
        <v>24</v>
      </c>
      <c r="C6" s="24" t="s">
        <v>59</v>
      </c>
      <c r="D6" s="130">
        <v>214</v>
      </c>
      <c r="E6" s="130">
        <v>214</v>
      </c>
      <c r="F6" s="94">
        <f t="shared" ref="F6:F29" si="5">+D6-E6</f>
        <v>0</v>
      </c>
      <c r="G6" s="84">
        <f t="shared" ref="G6:G29" si="6">+E6*100/D6</f>
        <v>100</v>
      </c>
      <c r="H6" s="133">
        <v>161</v>
      </c>
      <c r="I6" s="133">
        <v>161</v>
      </c>
      <c r="J6" s="94">
        <f t="shared" si="1"/>
        <v>0</v>
      </c>
      <c r="K6" s="84">
        <f t="shared" si="2"/>
        <v>100</v>
      </c>
      <c r="L6" s="138">
        <v>202</v>
      </c>
      <c r="M6" s="140">
        <v>202</v>
      </c>
      <c r="N6" s="94">
        <f t="shared" ref="N6:N29" si="7">+L6-M6</f>
        <v>0</v>
      </c>
      <c r="O6" s="84">
        <f t="shared" si="3"/>
        <v>100</v>
      </c>
      <c r="P6" s="140">
        <v>309</v>
      </c>
      <c r="Q6" s="57">
        <f t="shared" ref="Q6:Q28" si="8">+R6-P6</f>
        <v>1</v>
      </c>
      <c r="R6" s="140">
        <v>310</v>
      </c>
      <c r="S6" s="84">
        <f t="shared" si="4"/>
        <v>99.677419354838705</v>
      </c>
      <c r="T6" s="57">
        <v>304</v>
      </c>
      <c r="U6" s="95">
        <f t="shared" si="0"/>
        <v>0</v>
      </c>
      <c r="V6" s="140">
        <v>304</v>
      </c>
      <c r="W6" s="84">
        <v>100</v>
      </c>
      <c r="X6" s="29"/>
      <c r="Y6" s="29"/>
      <c r="Z6" s="86"/>
      <c r="AA6" s="85"/>
      <c r="AB6" s="57"/>
      <c r="AC6" s="57"/>
      <c r="AD6" s="86"/>
      <c r="AE6" s="85"/>
      <c r="AF6" s="57"/>
      <c r="AG6" s="57"/>
      <c r="AH6" s="86"/>
      <c r="AI6" s="88"/>
      <c r="AJ6" s="57"/>
      <c r="AK6" s="94"/>
      <c r="AL6" s="86"/>
      <c r="AM6" s="85"/>
      <c r="AN6" s="29"/>
      <c r="AO6" s="94"/>
      <c r="AP6" s="29"/>
      <c r="AQ6" s="89"/>
      <c r="AR6" s="57"/>
      <c r="AS6" s="57"/>
      <c r="AT6" s="57"/>
      <c r="AU6" s="84"/>
      <c r="AV6" s="29"/>
      <c r="AW6" s="96"/>
      <c r="AX6" s="86"/>
      <c r="AY6" s="90"/>
      <c r="AZ6" s="91"/>
      <c r="BA6" s="29"/>
      <c r="BB6" s="29"/>
      <c r="BC6" s="92"/>
    </row>
    <row r="7" spans="1:57" ht="24" customHeight="1">
      <c r="A7" s="24">
        <v>4</v>
      </c>
      <c r="B7" s="24" t="s">
        <v>25</v>
      </c>
      <c r="C7" s="24" t="s">
        <v>60</v>
      </c>
      <c r="D7" s="130">
        <v>767</v>
      </c>
      <c r="E7" s="130">
        <v>767</v>
      </c>
      <c r="F7" s="94">
        <f t="shared" si="5"/>
        <v>0</v>
      </c>
      <c r="G7" s="84">
        <f t="shared" si="6"/>
        <v>100</v>
      </c>
      <c r="H7" s="133">
        <v>636</v>
      </c>
      <c r="I7" s="133">
        <v>636</v>
      </c>
      <c r="J7" s="94">
        <f t="shared" si="1"/>
        <v>0</v>
      </c>
      <c r="K7" s="84">
        <f t="shared" si="2"/>
        <v>100</v>
      </c>
      <c r="L7" s="138">
        <v>751</v>
      </c>
      <c r="M7" s="140">
        <v>751</v>
      </c>
      <c r="N7" s="94">
        <f t="shared" si="7"/>
        <v>0</v>
      </c>
      <c r="O7" s="84">
        <f t="shared" si="3"/>
        <v>100</v>
      </c>
      <c r="P7" s="140">
        <v>722</v>
      </c>
      <c r="Q7" s="144">
        <v>0</v>
      </c>
      <c r="R7" s="140">
        <v>722</v>
      </c>
      <c r="S7" s="84">
        <f t="shared" si="4"/>
        <v>100</v>
      </c>
      <c r="T7" s="57">
        <v>755</v>
      </c>
      <c r="U7" s="95">
        <f t="shared" si="0"/>
        <v>0</v>
      </c>
      <c r="V7" s="140">
        <v>755</v>
      </c>
      <c r="W7" s="84">
        <v>100</v>
      </c>
      <c r="X7" s="29"/>
      <c r="Y7" s="94"/>
      <c r="Z7" s="86"/>
      <c r="AA7" s="85"/>
      <c r="AB7" s="57"/>
      <c r="AC7" s="94"/>
      <c r="AD7" s="86"/>
      <c r="AE7" s="85"/>
      <c r="AF7" s="57"/>
      <c r="AG7" s="94"/>
      <c r="AH7" s="86"/>
      <c r="AI7" s="88"/>
      <c r="AJ7" s="57"/>
      <c r="AK7" s="94"/>
      <c r="AL7" s="86"/>
      <c r="AM7" s="85"/>
      <c r="AN7" s="29"/>
      <c r="AO7" s="94"/>
      <c r="AP7" s="29"/>
      <c r="AQ7" s="89"/>
      <c r="AR7" s="57"/>
      <c r="AS7" s="95"/>
      <c r="AT7" s="57"/>
      <c r="AU7" s="84"/>
      <c r="AV7" s="29"/>
      <c r="AW7" s="96"/>
      <c r="AX7" s="86"/>
      <c r="AY7" s="90"/>
      <c r="AZ7" s="91"/>
      <c r="BA7" s="29"/>
      <c r="BB7" s="29"/>
      <c r="BC7" s="92"/>
    </row>
    <row r="8" spans="1:57" ht="24" customHeight="1">
      <c r="A8" s="24">
        <v>5</v>
      </c>
      <c r="B8" s="24" t="s">
        <v>26</v>
      </c>
      <c r="C8" s="24" t="s">
        <v>61</v>
      </c>
      <c r="D8" s="130">
        <v>334</v>
      </c>
      <c r="E8" s="130">
        <v>334</v>
      </c>
      <c r="F8" s="94">
        <f t="shared" si="5"/>
        <v>0</v>
      </c>
      <c r="G8" s="84">
        <f t="shared" si="6"/>
        <v>100</v>
      </c>
      <c r="H8" s="133">
        <v>306</v>
      </c>
      <c r="I8" s="133">
        <v>306</v>
      </c>
      <c r="J8" s="94">
        <f t="shared" si="1"/>
        <v>0</v>
      </c>
      <c r="K8" s="84">
        <f t="shared" si="2"/>
        <v>100</v>
      </c>
      <c r="L8" s="138">
        <v>310</v>
      </c>
      <c r="M8" s="140">
        <v>310</v>
      </c>
      <c r="N8" s="94">
        <f t="shared" si="7"/>
        <v>0</v>
      </c>
      <c r="O8" s="84">
        <f t="shared" si="3"/>
        <v>100</v>
      </c>
      <c r="P8" s="140">
        <v>358</v>
      </c>
      <c r="Q8" s="144">
        <v>0</v>
      </c>
      <c r="R8" s="140">
        <v>358</v>
      </c>
      <c r="S8" s="84">
        <f t="shared" si="4"/>
        <v>100</v>
      </c>
      <c r="T8" s="57">
        <v>317</v>
      </c>
      <c r="U8" s="95">
        <f t="shared" si="0"/>
        <v>0</v>
      </c>
      <c r="V8" s="140">
        <v>317</v>
      </c>
      <c r="W8" s="84">
        <v>100</v>
      </c>
      <c r="X8" s="29"/>
      <c r="Y8" s="94"/>
      <c r="Z8" s="86"/>
      <c r="AA8" s="85"/>
      <c r="AB8" s="57"/>
      <c r="AC8" s="94"/>
      <c r="AD8" s="86"/>
      <c r="AE8" s="85"/>
      <c r="AF8" s="57"/>
      <c r="AG8" s="57"/>
      <c r="AH8" s="86"/>
      <c r="AI8" s="88"/>
      <c r="AJ8" s="57"/>
      <c r="AK8" s="94"/>
      <c r="AL8" s="86"/>
      <c r="AM8" s="85"/>
      <c r="AN8" s="29"/>
      <c r="AO8" s="94"/>
      <c r="AP8" s="29"/>
      <c r="AQ8" s="89"/>
      <c r="AR8" s="57"/>
      <c r="AS8" s="95"/>
      <c r="AT8" s="57"/>
      <c r="AU8" s="84"/>
      <c r="AV8" s="29"/>
      <c r="AW8" s="96"/>
      <c r="AX8" s="86"/>
      <c r="AY8" s="90"/>
      <c r="AZ8" s="91"/>
      <c r="BA8" s="29"/>
      <c r="BB8" s="29"/>
      <c r="BC8" s="92"/>
    </row>
    <row r="9" spans="1:57" ht="24" customHeight="1">
      <c r="A9" s="24">
        <v>6</v>
      </c>
      <c r="B9" s="24" t="s">
        <v>27</v>
      </c>
      <c r="C9" s="24" t="s">
        <v>62</v>
      </c>
      <c r="D9" s="130">
        <v>290</v>
      </c>
      <c r="E9" s="130">
        <v>290</v>
      </c>
      <c r="F9" s="94">
        <f t="shared" si="5"/>
        <v>0</v>
      </c>
      <c r="G9" s="84">
        <f t="shared" si="6"/>
        <v>100</v>
      </c>
      <c r="H9" s="133">
        <v>210</v>
      </c>
      <c r="I9" s="133">
        <v>210</v>
      </c>
      <c r="J9" s="94">
        <f t="shared" si="1"/>
        <v>0</v>
      </c>
      <c r="K9" s="84">
        <f t="shared" si="2"/>
        <v>100</v>
      </c>
      <c r="L9" s="138">
        <v>210</v>
      </c>
      <c r="M9" s="140">
        <v>210</v>
      </c>
      <c r="N9" s="94">
        <f t="shared" si="7"/>
        <v>0</v>
      </c>
      <c r="O9" s="84">
        <f t="shared" si="3"/>
        <v>100</v>
      </c>
      <c r="P9" s="140">
        <v>312</v>
      </c>
      <c r="Q9" s="144">
        <v>0</v>
      </c>
      <c r="R9" s="140">
        <v>312</v>
      </c>
      <c r="S9" s="84">
        <f t="shared" si="4"/>
        <v>100</v>
      </c>
      <c r="T9" s="57">
        <v>204</v>
      </c>
      <c r="U9" s="95">
        <f t="shared" si="0"/>
        <v>0</v>
      </c>
      <c r="V9" s="140">
        <v>204</v>
      </c>
      <c r="W9" s="84">
        <v>100</v>
      </c>
      <c r="X9" s="29"/>
      <c r="Y9" s="94"/>
      <c r="Z9" s="86"/>
      <c r="AA9" s="85"/>
      <c r="AB9" s="57"/>
      <c r="AC9" s="94"/>
      <c r="AD9" s="86"/>
      <c r="AE9" s="85"/>
      <c r="AF9" s="57"/>
      <c r="AG9" s="57"/>
      <c r="AH9" s="86"/>
      <c r="AI9" s="88"/>
      <c r="AJ9" s="57"/>
      <c r="AK9" s="94"/>
      <c r="AL9" s="86"/>
      <c r="AM9" s="85"/>
      <c r="AN9" s="29"/>
      <c r="AO9" s="94"/>
      <c r="AP9" s="29"/>
      <c r="AQ9" s="89"/>
      <c r="AR9" s="57"/>
      <c r="AS9" s="95"/>
      <c r="AT9" s="57"/>
      <c r="AU9" s="84"/>
      <c r="AV9" s="29"/>
      <c r="AW9" s="96"/>
      <c r="AX9" s="86"/>
      <c r="AY9" s="90"/>
      <c r="AZ9" s="91"/>
      <c r="BA9" s="29"/>
      <c r="BB9" s="29"/>
      <c r="BC9" s="92"/>
    </row>
    <row r="10" spans="1:57" ht="24" customHeight="1">
      <c r="A10" s="24">
        <v>7</v>
      </c>
      <c r="B10" s="24" t="s">
        <v>28</v>
      </c>
      <c r="C10" s="24" t="s">
        <v>63</v>
      </c>
      <c r="D10" s="130">
        <v>499</v>
      </c>
      <c r="E10" s="130">
        <v>499</v>
      </c>
      <c r="F10" s="94">
        <f t="shared" si="5"/>
        <v>0</v>
      </c>
      <c r="G10" s="84">
        <f t="shared" si="6"/>
        <v>100</v>
      </c>
      <c r="H10" s="133">
        <v>363</v>
      </c>
      <c r="I10" s="133">
        <v>362</v>
      </c>
      <c r="J10" s="57">
        <f t="shared" ref="J10:J29" si="9">+H10-I10</f>
        <v>1</v>
      </c>
      <c r="K10" s="84">
        <f t="shared" si="2"/>
        <v>99.724517906336089</v>
      </c>
      <c r="L10" s="138">
        <v>380</v>
      </c>
      <c r="M10" s="140">
        <v>379</v>
      </c>
      <c r="N10" s="94">
        <f t="shared" si="7"/>
        <v>1</v>
      </c>
      <c r="O10" s="84">
        <f t="shared" si="3"/>
        <v>99.736842105263165</v>
      </c>
      <c r="P10" s="140">
        <v>415</v>
      </c>
      <c r="Q10" s="57">
        <f t="shared" si="8"/>
        <v>1</v>
      </c>
      <c r="R10" s="140">
        <v>416</v>
      </c>
      <c r="S10" s="84">
        <f t="shared" si="4"/>
        <v>99.759615384615387</v>
      </c>
      <c r="T10" s="140">
        <v>345</v>
      </c>
      <c r="U10" s="95">
        <f t="shared" si="0"/>
        <v>2</v>
      </c>
      <c r="V10" s="140">
        <v>347</v>
      </c>
      <c r="W10" s="84">
        <v>99.423631123919307</v>
      </c>
      <c r="X10" s="29"/>
      <c r="Y10" s="94"/>
      <c r="Z10" s="86"/>
      <c r="AA10" s="85"/>
      <c r="AB10" s="57"/>
      <c r="AC10" s="94"/>
      <c r="AD10" s="86"/>
      <c r="AE10" s="85"/>
      <c r="AF10" s="57"/>
      <c r="AG10" s="94"/>
      <c r="AH10" s="86"/>
      <c r="AI10" s="88"/>
      <c r="AJ10" s="57"/>
      <c r="AK10" s="57"/>
      <c r="AL10" s="86"/>
      <c r="AM10" s="85"/>
      <c r="AN10" s="29"/>
      <c r="AO10" s="94"/>
      <c r="AP10" s="29"/>
      <c r="AQ10" s="89"/>
      <c r="AR10" s="57"/>
      <c r="AS10" s="57"/>
      <c r="AT10" s="57"/>
      <c r="AU10" s="84"/>
      <c r="AV10" s="29"/>
      <c r="AW10" s="96"/>
      <c r="AX10" s="86"/>
      <c r="AY10" s="90"/>
      <c r="AZ10" s="91"/>
      <c r="BA10" s="29"/>
      <c r="BB10" s="29"/>
      <c r="BC10" s="92"/>
    </row>
    <row r="11" spans="1:57" ht="24" customHeight="1">
      <c r="A11" s="24">
        <v>8</v>
      </c>
      <c r="B11" s="24" t="s">
        <v>29</v>
      </c>
      <c r="C11" s="24" t="s">
        <v>64</v>
      </c>
      <c r="D11" s="130">
        <v>408</v>
      </c>
      <c r="E11" s="130">
        <v>408</v>
      </c>
      <c r="F11" s="94">
        <f t="shared" si="5"/>
        <v>0</v>
      </c>
      <c r="G11" s="84">
        <f t="shared" si="6"/>
        <v>100</v>
      </c>
      <c r="H11" s="133">
        <v>460</v>
      </c>
      <c r="I11" s="133">
        <v>452</v>
      </c>
      <c r="J11" s="57">
        <f t="shared" si="9"/>
        <v>8</v>
      </c>
      <c r="K11" s="84">
        <f t="shared" si="2"/>
        <v>98.260869565217391</v>
      </c>
      <c r="L11" s="138">
        <v>401</v>
      </c>
      <c r="M11" s="140">
        <v>400</v>
      </c>
      <c r="N11" s="94">
        <f t="shared" si="7"/>
        <v>1</v>
      </c>
      <c r="O11" s="84">
        <f t="shared" si="3"/>
        <v>99.750623441396513</v>
      </c>
      <c r="P11" s="140">
        <v>450</v>
      </c>
      <c r="Q11" s="144">
        <v>0</v>
      </c>
      <c r="R11" s="140">
        <v>450</v>
      </c>
      <c r="S11" s="84">
        <f t="shared" si="4"/>
        <v>100</v>
      </c>
      <c r="T11" s="57">
        <v>395</v>
      </c>
      <c r="U11" s="95">
        <f t="shared" si="0"/>
        <v>0</v>
      </c>
      <c r="V11" s="140">
        <v>395</v>
      </c>
      <c r="W11" s="84">
        <v>100</v>
      </c>
      <c r="X11" s="29"/>
      <c r="Y11" s="94"/>
      <c r="Z11" s="86"/>
      <c r="AA11" s="85"/>
      <c r="AB11" s="57"/>
      <c r="AC11" s="57"/>
      <c r="AD11" s="86"/>
      <c r="AE11" s="85"/>
      <c r="AF11" s="57"/>
      <c r="AG11" s="94"/>
      <c r="AH11" s="86"/>
      <c r="AI11" s="88"/>
      <c r="AJ11" s="57"/>
      <c r="AK11" s="57"/>
      <c r="AL11" s="86"/>
      <c r="AM11" s="85"/>
      <c r="AN11" s="29"/>
      <c r="AO11" s="94"/>
      <c r="AP11" s="29"/>
      <c r="AQ11" s="89"/>
      <c r="AR11" s="57"/>
      <c r="AS11" s="95"/>
      <c r="AT11" s="57"/>
      <c r="AU11" s="84"/>
      <c r="AV11" s="29"/>
      <c r="AW11" s="29"/>
      <c r="AX11" s="86"/>
      <c r="AY11" s="90"/>
      <c r="AZ11" s="91"/>
      <c r="BA11" s="29"/>
      <c r="BB11" s="29"/>
      <c r="BC11" s="92"/>
    </row>
    <row r="12" spans="1:57" ht="24" customHeight="1">
      <c r="A12" s="24">
        <v>9</v>
      </c>
      <c r="B12" s="24" t="s">
        <v>30</v>
      </c>
      <c r="C12" s="24" t="s">
        <v>65</v>
      </c>
      <c r="D12" s="130">
        <v>1210</v>
      </c>
      <c r="E12" s="130">
        <v>1210</v>
      </c>
      <c r="F12" s="94">
        <f t="shared" si="5"/>
        <v>0</v>
      </c>
      <c r="G12" s="84">
        <f t="shared" si="6"/>
        <v>100</v>
      </c>
      <c r="H12" s="133">
        <v>918</v>
      </c>
      <c r="I12" s="133">
        <v>911</v>
      </c>
      <c r="J12" s="57">
        <f t="shared" si="9"/>
        <v>7</v>
      </c>
      <c r="K12" s="84">
        <f t="shared" si="2"/>
        <v>99.237472766884537</v>
      </c>
      <c r="L12" s="138">
        <v>963</v>
      </c>
      <c r="M12" s="140">
        <v>958</v>
      </c>
      <c r="N12" s="94">
        <f t="shared" si="7"/>
        <v>5</v>
      </c>
      <c r="O12" s="84">
        <f t="shared" si="3"/>
        <v>99.480789200415373</v>
      </c>
      <c r="P12" s="139">
        <v>1012</v>
      </c>
      <c r="Q12" s="144">
        <v>0</v>
      </c>
      <c r="R12" s="139">
        <v>1012</v>
      </c>
      <c r="S12" s="84">
        <f t="shared" si="4"/>
        <v>100</v>
      </c>
      <c r="T12" s="57">
        <v>901</v>
      </c>
      <c r="U12" s="95">
        <f t="shared" si="0"/>
        <v>0</v>
      </c>
      <c r="V12" s="140">
        <v>901</v>
      </c>
      <c r="W12" s="84">
        <v>100</v>
      </c>
      <c r="X12" s="29"/>
      <c r="Y12" s="29"/>
      <c r="Z12" s="86"/>
      <c r="AA12" s="85"/>
      <c r="AB12" s="57"/>
      <c r="AC12" s="57"/>
      <c r="AD12" s="86"/>
      <c r="AE12" s="85"/>
      <c r="AF12" s="57"/>
      <c r="AG12" s="94"/>
      <c r="AH12" s="86"/>
      <c r="AI12" s="88"/>
      <c r="AJ12" s="57"/>
      <c r="AK12" s="57"/>
      <c r="AL12" s="86"/>
      <c r="AM12" s="85"/>
      <c r="AN12" s="29"/>
      <c r="AO12" s="94"/>
      <c r="AP12" s="29"/>
      <c r="AQ12" s="89"/>
      <c r="AR12" s="57"/>
      <c r="AS12" s="57"/>
      <c r="AT12" s="57"/>
      <c r="AU12" s="84"/>
      <c r="AV12" s="29"/>
      <c r="AW12" s="29"/>
      <c r="AX12" s="86"/>
      <c r="AY12" s="90"/>
      <c r="AZ12" s="91"/>
      <c r="BA12" s="29"/>
      <c r="BB12" s="29"/>
      <c r="BC12" s="92"/>
    </row>
    <row r="13" spans="1:57" ht="24" customHeight="1">
      <c r="A13" s="24">
        <v>10</v>
      </c>
      <c r="B13" s="24" t="s">
        <v>31</v>
      </c>
      <c r="C13" s="24" t="s">
        <v>66</v>
      </c>
      <c r="D13" s="130">
        <v>288</v>
      </c>
      <c r="E13" s="130">
        <v>288</v>
      </c>
      <c r="F13" s="94">
        <f t="shared" si="5"/>
        <v>0</v>
      </c>
      <c r="G13" s="84">
        <f t="shared" si="6"/>
        <v>100</v>
      </c>
      <c r="H13" s="133">
        <v>228</v>
      </c>
      <c r="I13" s="133">
        <v>228</v>
      </c>
      <c r="J13" s="94">
        <f t="shared" si="9"/>
        <v>0</v>
      </c>
      <c r="K13" s="84">
        <f t="shared" si="2"/>
        <v>100</v>
      </c>
      <c r="L13" s="138">
        <v>202</v>
      </c>
      <c r="M13" s="140">
        <v>202</v>
      </c>
      <c r="N13" s="94">
        <f t="shared" si="7"/>
        <v>0</v>
      </c>
      <c r="O13" s="84">
        <f t="shared" si="3"/>
        <v>100</v>
      </c>
      <c r="P13" s="140">
        <v>236</v>
      </c>
      <c r="Q13" s="144">
        <v>0</v>
      </c>
      <c r="R13" s="140">
        <v>236</v>
      </c>
      <c r="S13" s="84">
        <f t="shared" si="4"/>
        <v>100</v>
      </c>
      <c r="T13" s="57">
        <v>177</v>
      </c>
      <c r="U13" s="95">
        <f t="shared" si="0"/>
        <v>0</v>
      </c>
      <c r="V13" s="140">
        <v>177</v>
      </c>
      <c r="W13" s="84">
        <v>100</v>
      </c>
      <c r="X13" s="29"/>
      <c r="Y13" s="94"/>
      <c r="Z13" s="86"/>
      <c r="AA13" s="85"/>
      <c r="AB13" s="57"/>
      <c r="AC13" s="94"/>
      <c r="AD13" s="86"/>
      <c r="AE13" s="85"/>
      <c r="AF13" s="57"/>
      <c r="AG13" s="94"/>
      <c r="AH13" s="86"/>
      <c r="AI13" s="88"/>
      <c r="AJ13" s="57"/>
      <c r="AK13" s="94"/>
      <c r="AL13" s="86"/>
      <c r="AM13" s="85"/>
      <c r="AN13" s="29"/>
      <c r="AO13" s="94"/>
      <c r="AP13" s="29"/>
      <c r="AQ13" s="89"/>
      <c r="AR13" s="57"/>
      <c r="AS13" s="95"/>
      <c r="AT13" s="57"/>
      <c r="AU13" s="84"/>
      <c r="AV13" s="29"/>
      <c r="AW13" s="96"/>
      <c r="AX13" s="86"/>
      <c r="AY13" s="90"/>
      <c r="AZ13" s="91"/>
      <c r="BA13" s="29"/>
      <c r="BB13" s="29"/>
      <c r="BC13" s="92"/>
    </row>
    <row r="14" spans="1:57" ht="24" customHeight="1">
      <c r="A14" s="24">
        <v>11</v>
      </c>
      <c r="B14" s="24" t="s">
        <v>32</v>
      </c>
      <c r="C14" s="24" t="s">
        <v>67</v>
      </c>
      <c r="D14" s="130">
        <v>532</v>
      </c>
      <c r="E14" s="130">
        <v>532</v>
      </c>
      <c r="F14" s="94">
        <f t="shared" si="5"/>
        <v>0</v>
      </c>
      <c r="G14" s="84">
        <f t="shared" si="6"/>
        <v>100</v>
      </c>
      <c r="H14" s="133">
        <v>416</v>
      </c>
      <c r="I14" s="133">
        <v>416</v>
      </c>
      <c r="J14" s="94">
        <f t="shared" si="9"/>
        <v>0</v>
      </c>
      <c r="K14" s="84">
        <f t="shared" si="2"/>
        <v>100</v>
      </c>
      <c r="L14" s="138">
        <v>453</v>
      </c>
      <c r="M14" s="140">
        <v>453</v>
      </c>
      <c r="N14" s="94">
        <f t="shared" si="7"/>
        <v>0</v>
      </c>
      <c r="O14" s="84">
        <f t="shared" si="3"/>
        <v>100</v>
      </c>
      <c r="P14" s="140">
        <v>438</v>
      </c>
      <c r="Q14" s="144">
        <v>0</v>
      </c>
      <c r="R14" s="140">
        <v>438</v>
      </c>
      <c r="S14" s="84">
        <f t="shared" si="4"/>
        <v>100</v>
      </c>
      <c r="T14" s="57">
        <v>433</v>
      </c>
      <c r="U14" s="95">
        <f t="shared" si="0"/>
        <v>0</v>
      </c>
      <c r="V14" s="140">
        <v>433</v>
      </c>
      <c r="W14" s="84">
        <v>100</v>
      </c>
      <c r="X14" s="29"/>
      <c r="Y14" s="94"/>
      <c r="Z14" s="86"/>
      <c r="AA14" s="85"/>
      <c r="AB14" s="57"/>
      <c r="AC14" s="94"/>
      <c r="AD14" s="86"/>
      <c r="AE14" s="85"/>
      <c r="AF14" s="57"/>
      <c r="AG14" s="94"/>
      <c r="AH14" s="86"/>
      <c r="AI14" s="88"/>
      <c r="AJ14" s="57"/>
      <c r="AK14" s="94"/>
      <c r="AL14" s="86"/>
      <c r="AM14" s="85"/>
      <c r="AN14" s="29"/>
      <c r="AO14" s="94"/>
      <c r="AP14" s="29"/>
      <c r="AQ14" s="89"/>
      <c r="AR14" s="57"/>
      <c r="AS14" s="95"/>
      <c r="AT14" s="57"/>
      <c r="AU14" s="84"/>
      <c r="AV14" s="29"/>
      <c r="AW14" s="96"/>
      <c r="AX14" s="86"/>
      <c r="AY14" s="90"/>
      <c r="AZ14" s="91"/>
      <c r="BA14" s="29"/>
      <c r="BB14" s="29"/>
      <c r="BC14" s="92"/>
    </row>
    <row r="15" spans="1:57" s="56" customFormat="1" ht="24" customHeight="1">
      <c r="A15" s="33">
        <v>12</v>
      </c>
      <c r="B15" s="33" t="s">
        <v>33</v>
      </c>
      <c r="C15" s="33" t="s">
        <v>68</v>
      </c>
      <c r="D15" s="130">
        <v>2333</v>
      </c>
      <c r="E15" s="130">
        <v>2330</v>
      </c>
      <c r="F15" s="94">
        <f t="shared" si="5"/>
        <v>3</v>
      </c>
      <c r="G15" s="84">
        <f t="shared" si="6"/>
        <v>99.871410201457351</v>
      </c>
      <c r="H15" s="133">
        <v>1557</v>
      </c>
      <c r="I15" s="133">
        <v>1541</v>
      </c>
      <c r="J15" s="57">
        <f t="shared" si="9"/>
        <v>16</v>
      </c>
      <c r="K15" s="84">
        <f t="shared" si="2"/>
        <v>98.972382787411689</v>
      </c>
      <c r="L15" s="138">
        <v>1401</v>
      </c>
      <c r="M15" s="139">
        <v>1399</v>
      </c>
      <c r="N15" s="94">
        <f t="shared" si="7"/>
        <v>2</v>
      </c>
      <c r="O15" s="84">
        <f t="shared" si="3"/>
        <v>99.857244825124909</v>
      </c>
      <c r="P15" s="139">
        <v>1548</v>
      </c>
      <c r="Q15" s="57">
        <f t="shared" si="8"/>
        <v>11</v>
      </c>
      <c r="R15" s="139">
        <v>1559</v>
      </c>
      <c r="S15" s="84">
        <f t="shared" si="4"/>
        <v>99.294419499679279</v>
      </c>
      <c r="T15" s="140">
        <v>1255</v>
      </c>
      <c r="U15" s="57">
        <f t="shared" si="0"/>
        <v>3</v>
      </c>
      <c r="V15" s="140">
        <v>1258</v>
      </c>
      <c r="W15" s="84">
        <v>99.761526232114463</v>
      </c>
      <c r="X15" s="57"/>
      <c r="Y15" s="57"/>
      <c r="Z15" s="86"/>
      <c r="AA15" s="85"/>
      <c r="AB15" s="57"/>
      <c r="AC15" s="57"/>
      <c r="AD15" s="86"/>
      <c r="AE15" s="85"/>
      <c r="AF15" s="57"/>
      <c r="AG15" s="57"/>
      <c r="AH15" s="86"/>
      <c r="AI15" s="88"/>
      <c r="AJ15" s="57"/>
      <c r="AK15" s="57"/>
      <c r="AL15" s="86"/>
      <c r="AM15" s="85"/>
      <c r="AN15" s="57"/>
      <c r="AO15" s="57"/>
      <c r="AP15" s="57"/>
      <c r="AQ15" s="97"/>
      <c r="AR15" s="57"/>
      <c r="AS15" s="57"/>
      <c r="AT15" s="57"/>
      <c r="AU15" s="84"/>
      <c r="AV15" s="98"/>
      <c r="AW15" s="98"/>
      <c r="AX15" s="86"/>
      <c r="AY15" s="90"/>
      <c r="AZ15" s="91"/>
      <c r="BA15" s="29"/>
      <c r="BB15" s="29"/>
      <c r="BC15" s="92"/>
      <c r="BD15" s="99"/>
      <c r="BE15" s="99"/>
    </row>
    <row r="16" spans="1:57" ht="24" customHeight="1">
      <c r="A16" s="24">
        <v>13</v>
      </c>
      <c r="B16" s="24" t="s">
        <v>34</v>
      </c>
      <c r="C16" s="24" t="s">
        <v>69</v>
      </c>
      <c r="D16" s="130">
        <v>965</v>
      </c>
      <c r="E16" s="130">
        <v>965</v>
      </c>
      <c r="F16" s="94">
        <f t="shared" si="5"/>
        <v>0</v>
      </c>
      <c r="G16" s="84">
        <f t="shared" si="6"/>
        <v>100</v>
      </c>
      <c r="H16" s="133">
        <v>738</v>
      </c>
      <c r="I16" s="133">
        <v>738</v>
      </c>
      <c r="J16" s="94">
        <f>+H16-I16</f>
        <v>0</v>
      </c>
      <c r="K16" s="84">
        <f t="shared" si="2"/>
        <v>100</v>
      </c>
      <c r="L16" s="138">
        <v>824</v>
      </c>
      <c r="M16" s="140">
        <v>824</v>
      </c>
      <c r="N16" s="94">
        <f t="shared" si="7"/>
        <v>0</v>
      </c>
      <c r="O16" s="84">
        <f t="shared" si="3"/>
        <v>100</v>
      </c>
      <c r="P16" s="140">
        <v>950</v>
      </c>
      <c r="Q16" s="144">
        <v>0</v>
      </c>
      <c r="R16" s="140">
        <v>950</v>
      </c>
      <c r="S16" s="84">
        <f t="shared" si="4"/>
        <v>100</v>
      </c>
      <c r="T16" s="57">
        <v>731</v>
      </c>
      <c r="U16" s="95">
        <f t="shared" si="0"/>
        <v>0</v>
      </c>
      <c r="V16" s="140">
        <v>731</v>
      </c>
      <c r="W16" s="84">
        <v>100</v>
      </c>
      <c r="X16" s="29"/>
      <c r="Y16" s="94"/>
      <c r="Z16" s="86"/>
      <c r="AA16" s="85"/>
      <c r="AB16" s="57"/>
      <c r="AC16" s="57"/>
      <c r="AD16" s="86"/>
      <c r="AE16" s="85"/>
      <c r="AF16" s="57"/>
      <c r="AG16" s="57"/>
      <c r="AH16" s="86"/>
      <c r="AI16" s="88"/>
      <c r="AJ16" s="57"/>
      <c r="AK16" s="57"/>
      <c r="AL16" s="86"/>
      <c r="AM16" s="85"/>
      <c r="AN16" s="29"/>
      <c r="AO16" s="94"/>
      <c r="AP16" s="29"/>
      <c r="AQ16" s="89"/>
      <c r="AR16" s="57"/>
      <c r="AS16" s="57"/>
      <c r="AT16" s="57"/>
      <c r="AU16" s="84"/>
      <c r="AV16" s="29"/>
      <c r="AW16" s="96"/>
      <c r="AX16" s="86"/>
      <c r="AY16" s="90"/>
      <c r="AZ16" s="91"/>
      <c r="BA16" s="29"/>
      <c r="BB16" s="29"/>
      <c r="BC16" s="92"/>
    </row>
    <row r="17" spans="1:57" ht="24" customHeight="1">
      <c r="A17" s="24">
        <v>14</v>
      </c>
      <c r="B17" s="24" t="s">
        <v>35</v>
      </c>
      <c r="C17" s="24" t="s">
        <v>70</v>
      </c>
      <c r="D17" s="130">
        <v>126</v>
      </c>
      <c r="E17" s="130">
        <v>126</v>
      </c>
      <c r="F17" s="94">
        <f t="shared" si="5"/>
        <v>0</v>
      </c>
      <c r="G17" s="84">
        <f t="shared" si="6"/>
        <v>100</v>
      </c>
      <c r="H17" s="133">
        <v>96</v>
      </c>
      <c r="I17" s="133">
        <v>93</v>
      </c>
      <c r="J17" s="57">
        <f t="shared" si="9"/>
        <v>3</v>
      </c>
      <c r="K17" s="84">
        <f t="shared" si="2"/>
        <v>96.875</v>
      </c>
      <c r="L17" s="138">
        <v>74</v>
      </c>
      <c r="M17" s="140">
        <v>74</v>
      </c>
      <c r="N17" s="94">
        <f t="shared" si="7"/>
        <v>0</v>
      </c>
      <c r="O17" s="84">
        <f t="shared" si="3"/>
        <v>100</v>
      </c>
      <c r="P17" s="140">
        <v>144</v>
      </c>
      <c r="Q17" s="57">
        <f t="shared" si="8"/>
        <v>1</v>
      </c>
      <c r="R17" s="140">
        <v>145</v>
      </c>
      <c r="S17" s="84">
        <f t="shared" si="4"/>
        <v>99.310344827586206</v>
      </c>
      <c r="T17" s="57">
        <v>102</v>
      </c>
      <c r="U17" s="95">
        <f t="shared" si="0"/>
        <v>0</v>
      </c>
      <c r="V17" s="140">
        <v>102</v>
      </c>
      <c r="W17" s="84">
        <v>100</v>
      </c>
      <c r="X17" s="29"/>
      <c r="Y17" s="94"/>
      <c r="Z17" s="86"/>
      <c r="AA17" s="85"/>
      <c r="AB17" s="57"/>
      <c r="AC17" s="94"/>
      <c r="AD17" s="86"/>
      <c r="AE17" s="85"/>
      <c r="AF17" s="57"/>
      <c r="AG17" s="94"/>
      <c r="AH17" s="86"/>
      <c r="AI17" s="88"/>
      <c r="AJ17" s="57"/>
      <c r="AK17" s="94"/>
      <c r="AL17" s="86"/>
      <c r="AM17" s="85"/>
      <c r="AN17" s="29"/>
      <c r="AO17" s="94"/>
      <c r="AP17" s="29"/>
      <c r="AQ17" s="89"/>
      <c r="AR17" s="57"/>
      <c r="AS17" s="95"/>
      <c r="AT17" s="57"/>
      <c r="AU17" s="84"/>
      <c r="AV17" s="29"/>
      <c r="AW17" s="96"/>
      <c r="AX17" s="86"/>
      <c r="AY17" s="90"/>
      <c r="AZ17" s="91"/>
      <c r="BA17" s="29"/>
      <c r="BB17" s="29"/>
      <c r="BC17" s="92"/>
    </row>
    <row r="18" spans="1:57" ht="24" customHeight="1">
      <c r="A18" s="24">
        <v>15</v>
      </c>
      <c r="B18" s="24" t="s">
        <v>36</v>
      </c>
      <c r="C18" s="24" t="s">
        <v>71</v>
      </c>
      <c r="D18" s="130">
        <v>286</v>
      </c>
      <c r="E18" s="130">
        <v>286</v>
      </c>
      <c r="F18" s="94">
        <f t="shared" si="5"/>
        <v>0</v>
      </c>
      <c r="G18" s="84">
        <f t="shared" si="6"/>
        <v>100</v>
      </c>
      <c r="H18" s="133">
        <v>255</v>
      </c>
      <c r="I18" s="133">
        <v>255</v>
      </c>
      <c r="J18" s="94">
        <f t="shared" si="9"/>
        <v>0</v>
      </c>
      <c r="K18" s="84">
        <f t="shared" si="2"/>
        <v>100</v>
      </c>
      <c r="L18" s="138">
        <v>204</v>
      </c>
      <c r="M18" s="140">
        <v>204</v>
      </c>
      <c r="N18" s="94">
        <f t="shared" si="7"/>
        <v>0</v>
      </c>
      <c r="O18" s="84">
        <f t="shared" si="3"/>
        <v>100</v>
      </c>
      <c r="P18" s="140">
        <v>270</v>
      </c>
      <c r="Q18" s="144">
        <v>0</v>
      </c>
      <c r="R18" s="140">
        <v>270</v>
      </c>
      <c r="S18" s="84">
        <f t="shared" si="4"/>
        <v>100</v>
      </c>
      <c r="T18" s="57">
        <v>254</v>
      </c>
      <c r="U18" s="95">
        <f t="shared" si="0"/>
        <v>0</v>
      </c>
      <c r="V18" s="140">
        <v>254</v>
      </c>
      <c r="W18" s="84">
        <v>100</v>
      </c>
      <c r="X18" s="29"/>
      <c r="Y18" s="94"/>
      <c r="Z18" s="86"/>
      <c r="AA18" s="85"/>
      <c r="AB18" s="57"/>
      <c r="AC18" s="94"/>
      <c r="AD18" s="86"/>
      <c r="AE18" s="85"/>
      <c r="AF18" s="57"/>
      <c r="AG18" s="57"/>
      <c r="AH18" s="86"/>
      <c r="AI18" s="88"/>
      <c r="AJ18" s="57"/>
      <c r="AK18" s="94"/>
      <c r="AL18" s="86"/>
      <c r="AM18" s="85"/>
      <c r="AN18" s="29"/>
      <c r="AO18" s="94"/>
      <c r="AP18" s="29"/>
      <c r="AQ18" s="89"/>
      <c r="AR18" s="57"/>
      <c r="AS18" s="95"/>
      <c r="AT18" s="57"/>
      <c r="AU18" s="84"/>
      <c r="AV18" s="29"/>
      <c r="AW18" s="96"/>
      <c r="AX18" s="86"/>
      <c r="AY18" s="90"/>
      <c r="AZ18" s="91"/>
      <c r="BA18" s="29"/>
      <c r="BB18" s="29"/>
      <c r="BC18" s="92"/>
    </row>
    <row r="19" spans="1:57" ht="24" customHeight="1">
      <c r="A19" s="24">
        <v>16</v>
      </c>
      <c r="B19" s="24" t="s">
        <v>37</v>
      </c>
      <c r="C19" s="24" t="s">
        <v>72</v>
      </c>
      <c r="D19" s="130">
        <v>339</v>
      </c>
      <c r="E19" s="130">
        <v>339</v>
      </c>
      <c r="F19" s="94">
        <f t="shared" si="5"/>
        <v>0</v>
      </c>
      <c r="G19" s="84">
        <f t="shared" si="6"/>
        <v>100</v>
      </c>
      <c r="H19" s="133">
        <v>275</v>
      </c>
      <c r="I19" s="133">
        <v>275</v>
      </c>
      <c r="J19" s="94">
        <f t="shared" si="9"/>
        <v>0</v>
      </c>
      <c r="K19" s="84">
        <f t="shared" si="2"/>
        <v>100</v>
      </c>
      <c r="L19" s="138">
        <v>264</v>
      </c>
      <c r="M19" s="140">
        <v>264</v>
      </c>
      <c r="N19" s="94">
        <f t="shared" si="7"/>
        <v>0</v>
      </c>
      <c r="O19" s="84">
        <f t="shared" si="3"/>
        <v>100</v>
      </c>
      <c r="P19" s="140">
        <v>263</v>
      </c>
      <c r="Q19" s="144">
        <v>0</v>
      </c>
      <c r="R19" s="140">
        <v>263</v>
      </c>
      <c r="S19" s="84">
        <f t="shared" si="4"/>
        <v>100</v>
      </c>
      <c r="T19" s="57">
        <v>280</v>
      </c>
      <c r="U19" s="95">
        <f t="shared" si="0"/>
        <v>0</v>
      </c>
      <c r="V19" s="140">
        <v>280</v>
      </c>
      <c r="W19" s="84">
        <v>100</v>
      </c>
      <c r="X19" s="29"/>
      <c r="Y19" s="94"/>
      <c r="Z19" s="86"/>
      <c r="AA19" s="85"/>
      <c r="AB19" s="57"/>
      <c r="AC19" s="57"/>
      <c r="AD19" s="86"/>
      <c r="AE19" s="85"/>
      <c r="AF19" s="57"/>
      <c r="AG19" s="94"/>
      <c r="AH19" s="86"/>
      <c r="AI19" s="88"/>
      <c r="AJ19" s="57"/>
      <c r="AK19" s="94"/>
      <c r="AL19" s="86"/>
      <c r="AM19" s="85"/>
      <c r="AN19" s="29"/>
      <c r="AO19" s="94"/>
      <c r="AP19" s="29"/>
      <c r="AQ19" s="89"/>
      <c r="AR19" s="57"/>
      <c r="AS19" s="95"/>
      <c r="AT19" s="57"/>
      <c r="AU19" s="84"/>
      <c r="AV19" s="29"/>
      <c r="AW19" s="96"/>
      <c r="AX19" s="86"/>
      <c r="AY19" s="90"/>
      <c r="AZ19" s="91"/>
      <c r="BA19" s="29"/>
      <c r="BB19" s="29"/>
      <c r="BC19" s="92"/>
    </row>
    <row r="20" spans="1:57" ht="24" customHeight="1">
      <c r="A20" s="24">
        <v>17</v>
      </c>
      <c r="B20" s="24" t="s">
        <v>38</v>
      </c>
      <c r="C20" s="24" t="s">
        <v>73</v>
      </c>
      <c r="D20" s="130">
        <v>221</v>
      </c>
      <c r="E20" s="130">
        <v>221</v>
      </c>
      <c r="F20" s="94">
        <f t="shared" si="5"/>
        <v>0</v>
      </c>
      <c r="G20" s="84">
        <f t="shared" si="6"/>
        <v>100</v>
      </c>
      <c r="H20" s="133">
        <v>166</v>
      </c>
      <c r="I20" s="133">
        <v>166</v>
      </c>
      <c r="J20" s="94">
        <f t="shared" si="9"/>
        <v>0</v>
      </c>
      <c r="K20" s="84">
        <f t="shared" si="2"/>
        <v>100</v>
      </c>
      <c r="L20" s="138">
        <v>176</v>
      </c>
      <c r="M20" s="140">
        <v>176</v>
      </c>
      <c r="N20" s="94">
        <f t="shared" si="7"/>
        <v>0</v>
      </c>
      <c r="O20" s="84">
        <f t="shared" si="3"/>
        <v>100</v>
      </c>
      <c r="P20" s="140">
        <v>174</v>
      </c>
      <c r="Q20" s="144">
        <v>0</v>
      </c>
      <c r="R20" s="140">
        <v>174</v>
      </c>
      <c r="S20" s="84">
        <f t="shared" si="4"/>
        <v>100</v>
      </c>
      <c r="T20" s="57">
        <v>173</v>
      </c>
      <c r="U20" s="95">
        <f t="shared" si="0"/>
        <v>0</v>
      </c>
      <c r="V20" s="140">
        <v>173</v>
      </c>
      <c r="W20" s="84">
        <v>100</v>
      </c>
      <c r="X20" s="29"/>
      <c r="Y20" s="94"/>
      <c r="Z20" s="86"/>
      <c r="AA20" s="85"/>
      <c r="AB20" s="57"/>
      <c r="AC20" s="94"/>
      <c r="AD20" s="86"/>
      <c r="AE20" s="85"/>
      <c r="AF20" s="57"/>
      <c r="AG20" s="94"/>
      <c r="AH20" s="86"/>
      <c r="AI20" s="88"/>
      <c r="AJ20" s="57"/>
      <c r="AK20" s="94"/>
      <c r="AL20" s="86"/>
      <c r="AM20" s="85"/>
      <c r="AN20" s="29"/>
      <c r="AO20" s="94"/>
      <c r="AP20" s="29"/>
      <c r="AQ20" s="89"/>
      <c r="AR20" s="57"/>
      <c r="AS20" s="95"/>
      <c r="AT20" s="57"/>
      <c r="AU20" s="84"/>
      <c r="AV20" s="29"/>
      <c r="AW20" s="96"/>
      <c r="AX20" s="86"/>
      <c r="AY20" s="90"/>
      <c r="AZ20" s="91"/>
      <c r="BA20" s="29"/>
      <c r="BB20" s="29"/>
      <c r="BC20" s="92"/>
    </row>
    <row r="21" spans="1:57" ht="24" customHeight="1">
      <c r="A21" s="24">
        <v>18</v>
      </c>
      <c r="B21" s="24" t="s">
        <v>39</v>
      </c>
      <c r="C21" s="24" t="s">
        <v>74</v>
      </c>
      <c r="D21" s="130">
        <v>336</v>
      </c>
      <c r="E21" s="130">
        <v>336</v>
      </c>
      <c r="F21" s="94">
        <f t="shared" si="5"/>
        <v>0</v>
      </c>
      <c r="G21" s="84">
        <f t="shared" si="6"/>
        <v>100</v>
      </c>
      <c r="H21" s="133">
        <v>309</v>
      </c>
      <c r="I21" s="133">
        <v>309</v>
      </c>
      <c r="J21" s="94">
        <f t="shared" si="9"/>
        <v>0</v>
      </c>
      <c r="K21" s="84">
        <f t="shared" si="2"/>
        <v>100</v>
      </c>
      <c r="L21" s="138">
        <v>336</v>
      </c>
      <c r="M21" s="140">
        <v>336</v>
      </c>
      <c r="N21" s="94">
        <f t="shared" si="7"/>
        <v>0</v>
      </c>
      <c r="O21" s="84">
        <f t="shared" si="3"/>
        <v>100</v>
      </c>
      <c r="P21" s="140">
        <v>357</v>
      </c>
      <c r="Q21" s="144">
        <v>0</v>
      </c>
      <c r="R21" s="140">
        <v>357</v>
      </c>
      <c r="S21" s="84">
        <f t="shared" si="4"/>
        <v>100</v>
      </c>
      <c r="T21" s="57">
        <v>282</v>
      </c>
      <c r="U21" s="95">
        <f t="shared" si="0"/>
        <v>0</v>
      </c>
      <c r="V21" s="140">
        <v>282</v>
      </c>
      <c r="W21" s="84">
        <v>100</v>
      </c>
      <c r="X21" s="29"/>
      <c r="Y21" s="94"/>
      <c r="Z21" s="86"/>
      <c r="AA21" s="85"/>
      <c r="AB21" s="57"/>
      <c r="AC21" s="94"/>
      <c r="AD21" s="86"/>
      <c r="AE21" s="85"/>
      <c r="AF21" s="57"/>
      <c r="AG21" s="94"/>
      <c r="AH21" s="86"/>
      <c r="AI21" s="88"/>
      <c r="AJ21" s="57"/>
      <c r="AK21" s="94"/>
      <c r="AL21" s="86"/>
      <c r="AM21" s="85"/>
      <c r="AN21" s="29"/>
      <c r="AO21" s="94"/>
      <c r="AP21" s="29"/>
      <c r="AQ21" s="89"/>
      <c r="AR21" s="57"/>
      <c r="AS21" s="95"/>
      <c r="AT21" s="57"/>
      <c r="AU21" s="84"/>
      <c r="AV21" s="29"/>
      <c r="AW21" s="96"/>
      <c r="AX21" s="86"/>
      <c r="AY21" s="90"/>
      <c r="AZ21" s="91"/>
      <c r="BA21" s="29"/>
      <c r="BB21" s="29"/>
      <c r="BC21" s="92"/>
    </row>
    <row r="22" spans="1:57" ht="24" customHeight="1">
      <c r="A22" s="24">
        <v>19</v>
      </c>
      <c r="B22" s="24" t="s">
        <v>40</v>
      </c>
      <c r="C22" s="24" t="s">
        <v>75</v>
      </c>
      <c r="D22" s="130">
        <v>111</v>
      </c>
      <c r="E22" s="130">
        <v>111</v>
      </c>
      <c r="F22" s="94">
        <f t="shared" si="5"/>
        <v>0</v>
      </c>
      <c r="G22" s="84">
        <f t="shared" si="6"/>
        <v>100</v>
      </c>
      <c r="H22" s="133">
        <v>91</v>
      </c>
      <c r="I22" s="133">
        <v>90</v>
      </c>
      <c r="J22" s="57">
        <f t="shared" si="9"/>
        <v>1</v>
      </c>
      <c r="K22" s="84">
        <f t="shared" si="2"/>
        <v>98.901098901098905</v>
      </c>
      <c r="L22" s="138">
        <v>112</v>
      </c>
      <c r="M22" s="140">
        <v>112</v>
      </c>
      <c r="N22" s="94">
        <f t="shared" si="7"/>
        <v>0</v>
      </c>
      <c r="O22" s="84">
        <f t="shared" si="3"/>
        <v>100</v>
      </c>
      <c r="P22" s="140">
        <v>126</v>
      </c>
      <c r="Q22" s="144">
        <v>0</v>
      </c>
      <c r="R22" s="140">
        <v>126</v>
      </c>
      <c r="S22" s="84">
        <f t="shared" si="4"/>
        <v>100</v>
      </c>
      <c r="T22" s="57">
        <v>136</v>
      </c>
      <c r="U22" s="95">
        <f t="shared" si="0"/>
        <v>0</v>
      </c>
      <c r="V22" s="140">
        <v>136</v>
      </c>
      <c r="W22" s="84">
        <v>100</v>
      </c>
      <c r="X22" s="29"/>
      <c r="Y22" s="29"/>
      <c r="Z22" s="86"/>
      <c r="AA22" s="85"/>
      <c r="AB22" s="57"/>
      <c r="AC22" s="57"/>
      <c r="AD22" s="86"/>
      <c r="AE22" s="85"/>
      <c r="AF22" s="57"/>
      <c r="AG22" s="57"/>
      <c r="AH22" s="86"/>
      <c r="AI22" s="88"/>
      <c r="AJ22" s="57"/>
      <c r="AK22" s="57"/>
      <c r="AL22" s="86"/>
      <c r="AM22" s="85"/>
      <c r="AN22" s="29"/>
      <c r="AO22" s="94"/>
      <c r="AP22" s="29"/>
      <c r="AQ22" s="89"/>
      <c r="AR22" s="57"/>
      <c r="AS22" s="95"/>
      <c r="AT22" s="57"/>
      <c r="AU22" s="84"/>
      <c r="AV22" s="29"/>
      <c r="AW22" s="96"/>
      <c r="AX22" s="86"/>
      <c r="AY22" s="90"/>
      <c r="AZ22" s="91"/>
      <c r="BA22" s="29"/>
      <c r="BB22" s="29"/>
      <c r="BC22" s="92"/>
    </row>
    <row r="23" spans="1:57" ht="24" customHeight="1">
      <c r="A23" s="24">
        <v>20</v>
      </c>
      <c r="B23" s="24" t="s">
        <v>41</v>
      </c>
      <c r="C23" s="24" t="s">
        <v>76</v>
      </c>
      <c r="D23" s="130">
        <v>2721</v>
      </c>
      <c r="E23" s="130">
        <v>2720</v>
      </c>
      <c r="F23" s="94">
        <f t="shared" si="5"/>
        <v>1</v>
      </c>
      <c r="G23" s="84">
        <f t="shared" si="6"/>
        <v>99.963248805586176</v>
      </c>
      <c r="H23" s="133">
        <v>1877</v>
      </c>
      <c r="I23" s="133">
        <v>1876</v>
      </c>
      <c r="J23" s="57">
        <f t="shared" si="9"/>
        <v>1</v>
      </c>
      <c r="K23" s="84">
        <f t="shared" si="2"/>
        <v>99.946723494938738</v>
      </c>
      <c r="L23" s="138">
        <v>1988</v>
      </c>
      <c r="M23" s="139">
        <v>1988</v>
      </c>
      <c r="N23" s="94">
        <f t="shared" si="7"/>
        <v>0</v>
      </c>
      <c r="O23" s="84">
        <f t="shared" si="3"/>
        <v>100</v>
      </c>
      <c r="P23" s="139">
        <v>2074</v>
      </c>
      <c r="Q23" s="144">
        <v>0</v>
      </c>
      <c r="R23" s="139">
        <v>2074</v>
      </c>
      <c r="S23" s="84">
        <f t="shared" si="4"/>
        <v>100</v>
      </c>
      <c r="T23" s="57">
        <v>1724</v>
      </c>
      <c r="U23" s="95">
        <f t="shared" si="0"/>
        <v>0</v>
      </c>
      <c r="V23" s="140">
        <v>1724</v>
      </c>
      <c r="W23" s="84">
        <v>100</v>
      </c>
      <c r="X23" s="29"/>
      <c r="Y23" s="29"/>
      <c r="Z23" s="86"/>
      <c r="AA23" s="85"/>
      <c r="AB23" s="57"/>
      <c r="AC23" s="57"/>
      <c r="AD23" s="86"/>
      <c r="AE23" s="85"/>
      <c r="AF23" s="57"/>
      <c r="AG23" s="57"/>
      <c r="AH23" s="86"/>
      <c r="AI23" s="88"/>
      <c r="AJ23" s="57"/>
      <c r="AK23" s="57"/>
      <c r="AL23" s="86"/>
      <c r="AM23" s="85"/>
      <c r="AN23" s="100"/>
      <c r="AO23" s="100"/>
      <c r="AP23" s="29"/>
      <c r="AQ23" s="89"/>
      <c r="AR23" s="57"/>
      <c r="AS23" s="57"/>
      <c r="AT23" s="57"/>
      <c r="AU23" s="84"/>
      <c r="AV23" s="100"/>
      <c r="AW23" s="96"/>
      <c r="AX23" s="86"/>
      <c r="AY23" s="90"/>
      <c r="AZ23" s="91"/>
      <c r="BA23" s="29"/>
      <c r="BB23" s="29"/>
      <c r="BC23" s="92"/>
    </row>
    <row r="24" spans="1:57" s="56" customFormat="1" ht="24" customHeight="1">
      <c r="A24" s="33">
        <v>21</v>
      </c>
      <c r="B24" s="33" t="s">
        <v>42</v>
      </c>
      <c r="C24" s="33" t="s">
        <v>77</v>
      </c>
      <c r="D24" s="130">
        <v>1388</v>
      </c>
      <c r="E24" s="130">
        <v>1388</v>
      </c>
      <c r="F24" s="94">
        <f t="shared" si="5"/>
        <v>0</v>
      </c>
      <c r="G24" s="84">
        <f t="shared" si="6"/>
        <v>100</v>
      </c>
      <c r="H24" s="133">
        <v>1051</v>
      </c>
      <c r="I24" s="133">
        <v>1050</v>
      </c>
      <c r="J24" s="57">
        <f t="shared" si="9"/>
        <v>1</v>
      </c>
      <c r="K24" s="84">
        <f t="shared" si="2"/>
        <v>99.904852521408188</v>
      </c>
      <c r="L24" s="138">
        <v>1128</v>
      </c>
      <c r="M24" s="139">
        <v>1126</v>
      </c>
      <c r="N24" s="94">
        <f t="shared" si="7"/>
        <v>2</v>
      </c>
      <c r="O24" s="84">
        <f t="shared" si="3"/>
        <v>99.822695035460995</v>
      </c>
      <c r="P24" s="139">
        <v>1271</v>
      </c>
      <c r="Q24" s="57">
        <f t="shared" si="8"/>
        <v>8</v>
      </c>
      <c r="R24" s="139">
        <v>1279</v>
      </c>
      <c r="S24" s="84">
        <f t="shared" si="4"/>
        <v>99.37451133698201</v>
      </c>
      <c r="T24" s="140">
        <v>1073</v>
      </c>
      <c r="U24" s="95">
        <f t="shared" si="0"/>
        <v>4</v>
      </c>
      <c r="V24" s="140">
        <v>1077</v>
      </c>
      <c r="W24" s="84">
        <v>99.628597957288761</v>
      </c>
      <c r="X24" s="57"/>
      <c r="Y24" s="95"/>
      <c r="Z24" s="86"/>
      <c r="AA24" s="85"/>
      <c r="AB24" s="57"/>
      <c r="AC24" s="95"/>
      <c r="AD24" s="86"/>
      <c r="AE24" s="85"/>
      <c r="AF24" s="57"/>
      <c r="AG24" s="95"/>
      <c r="AH24" s="86"/>
      <c r="AI24" s="88"/>
      <c r="AJ24" s="57"/>
      <c r="AK24" s="95"/>
      <c r="AL24" s="86"/>
      <c r="AM24" s="85"/>
      <c r="AN24" s="57"/>
      <c r="AO24" s="95"/>
      <c r="AP24" s="57"/>
      <c r="AQ24" s="97"/>
      <c r="AR24" s="57"/>
      <c r="AS24" s="95"/>
      <c r="AT24" s="57"/>
      <c r="AU24" s="84"/>
      <c r="AV24" s="57"/>
      <c r="AW24" s="122"/>
      <c r="AX24" s="86"/>
      <c r="AY24" s="90"/>
      <c r="AZ24" s="87"/>
      <c r="BA24" s="57"/>
      <c r="BB24" s="57"/>
      <c r="BC24" s="123"/>
      <c r="BD24" s="99"/>
      <c r="BE24" s="99"/>
    </row>
    <row r="25" spans="1:57" ht="24" customHeight="1">
      <c r="A25" s="24">
        <v>22</v>
      </c>
      <c r="B25" s="24" t="s">
        <v>43</v>
      </c>
      <c r="C25" s="24" t="s">
        <v>78</v>
      </c>
      <c r="D25" s="130">
        <v>236</v>
      </c>
      <c r="E25" s="130">
        <v>236</v>
      </c>
      <c r="F25" s="94">
        <f t="shared" si="5"/>
        <v>0</v>
      </c>
      <c r="G25" s="84">
        <f t="shared" si="6"/>
        <v>100</v>
      </c>
      <c r="H25" s="133">
        <v>158</v>
      </c>
      <c r="I25" s="133">
        <v>158</v>
      </c>
      <c r="J25" s="94">
        <f t="shared" si="9"/>
        <v>0</v>
      </c>
      <c r="K25" s="84">
        <f t="shared" si="2"/>
        <v>100</v>
      </c>
      <c r="L25" s="138">
        <v>151</v>
      </c>
      <c r="M25" s="140">
        <v>151</v>
      </c>
      <c r="N25" s="94">
        <f t="shared" si="7"/>
        <v>0</v>
      </c>
      <c r="O25" s="84">
        <f t="shared" si="3"/>
        <v>100</v>
      </c>
      <c r="P25" s="140">
        <v>179</v>
      </c>
      <c r="Q25" s="144">
        <v>0</v>
      </c>
      <c r="R25" s="140">
        <v>179</v>
      </c>
      <c r="S25" s="84">
        <f t="shared" si="4"/>
        <v>100</v>
      </c>
      <c r="T25" s="57">
        <v>179</v>
      </c>
      <c r="U25" s="95">
        <f t="shared" si="0"/>
        <v>0</v>
      </c>
      <c r="V25" s="140">
        <v>179</v>
      </c>
      <c r="W25" s="84">
        <v>100</v>
      </c>
      <c r="X25" s="29"/>
      <c r="Y25" s="94"/>
      <c r="Z25" s="86"/>
      <c r="AA25" s="85"/>
      <c r="AB25" s="57"/>
      <c r="AC25" s="94"/>
      <c r="AD25" s="86"/>
      <c r="AE25" s="85"/>
      <c r="AF25" s="57"/>
      <c r="AG25" s="94"/>
      <c r="AH25" s="86"/>
      <c r="AI25" s="88"/>
      <c r="AJ25" s="57"/>
      <c r="AK25" s="94"/>
      <c r="AL25" s="86"/>
      <c r="AM25" s="85"/>
      <c r="AN25" s="29"/>
      <c r="AO25" s="94"/>
      <c r="AP25" s="29"/>
      <c r="AQ25" s="89"/>
      <c r="AR25" s="57"/>
      <c r="AS25" s="95"/>
      <c r="AT25" s="57"/>
      <c r="AU25" s="84"/>
      <c r="AV25" s="29"/>
      <c r="AW25" s="96"/>
      <c r="AX25" s="86"/>
      <c r="AY25" s="90"/>
      <c r="AZ25" s="91"/>
      <c r="BA25" s="29"/>
      <c r="BB25" s="29"/>
      <c r="BC25" s="92"/>
    </row>
    <row r="26" spans="1:57" ht="24" customHeight="1">
      <c r="A26" s="24">
        <v>23</v>
      </c>
      <c r="B26" s="24" t="s">
        <v>44</v>
      </c>
      <c r="C26" s="24" t="s">
        <v>79</v>
      </c>
      <c r="D26" s="130">
        <v>190</v>
      </c>
      <c r="E26" s="130">
        <v>190</v>
      </c>
      <c r="F26" s="94">
        <f t="shared" si="5"/>
        <v>0</v>
      </c>
      <c r="G26" s="84">
        <f t="shared" si="6"/>
        <v>100</v>
      </c>
      <c r="H26" s="133">
        <v>132</v>
      </c>
      <c r="I26" s="133">
        <v>132</v>
      </c>
      <c r="J26" s="94">
        <f t="shared" si="9"/>
        <v>0</v>
      </c>
      <c r="K26" s="84">
        <f t="shared" si="2"/>
        <v>100</v>
      </c>
      <c r="L26" s="138">
        <v>132</v>
      </c>
      <c r="M26" s="140">
        <v>132</v>
      </c>
      <c r="N26" s="94">
        <f t="shared" si="7"/>
        <v>0</v>
      </c>
      <c r="O26" s="84">
        <f t="shared" si="3"/>
        <v>100</v>
      </c>
      <c r="P26" s="140">
        <v>150</v>
      </c>
      <c r="Q26" s="144">
        <v>0</v>
      </c>
      <c r="R26" s="140">
        <v>150</v>
      </c>
      <c r="S26" s="84">
        <f t="shared" si="4"/>
        <v>100</v>
      </c>
      <c r="T26" s="57">
        <v>183</v>
      </c>
      <c r="U26" s="95">
        <f t="shared" si="0"/>
        <v>0</v>
      </c>
      <c r="V26" s="140">
        <v>183</v>
      </c>
      <c r="W26" s="84">
        <v>100</v>
      </c>
      <c r="X26" s="29"/>
      <c r="Y26" s="94"/>
      <c r="Z26" s="86"/>
      <c r="AA26" s="85"/>
      <c r="AB26" s="57"/>
      <c r="AC26" s="57"/>
      <c r="AD26" s="86"/>
      <c r="AE26" s="85"/>
      <c r="AF26" s="57"/>
      <c r="AG26" s="94"/>
      <c r="AH26" s="86"/>
      <c r="AI26" s="88"/>
      <c r="AJ26" s="57"/>
      <c r="AK26" s="94"/>
      <c r="AL26" s="86"/>
      <c r="AM26" s="85"/>
      <c r="AN26" s="29"/>
      <c r="AO26" s="94"/>
      <c r="AP26" s="29"/>
      <c r="AQ26" s="89"/>
      <c r="AR26" s="57"/>
      <c r="AS26" s="95"/>
      <c r="AT26" s="57"/>
      <c r="AU26" s="84"/>
      <c r="AV26" s="29"/>
      <c r="AW26" s="96"/>
      <c r="AX26" s="86"/>
      <c r="AY26" s="90"/>
      <c r="AZ26" s="91"/>
      <c r="BA26" s="29"/>
      <c r="BB26" s="29"/>
      <c r="BC26" s="92"/>
    </row>
    <row r="27" spans="1:57" ht="24" customHeight="1">
      <c r="A27" s="24">
        <v>24</v>
      </c>
      <c r="B27" s="24" t="s">
        <v>45</v>
      </c>
      <c r="C27" s="24" t="s">
        <v>80</v>
      </c>
      <c r="D27" s="130">
        <v>123</v>
      </c>
      <c r="E27" s="130">
        <v>123</v>
      </c>
      <c r="F27" s="94">
        <f t="shared" si="5"/>
        <v>0</v>
      </c>
      <c r="G27" s="84">
        <f t="shared" si="6"/>
        <v>100</v>
      </c>
      <c r="H27" s="133">
        <v>97</v>
      </c>
      <c r="I27" s="133">
        <v>94</v>
      </c>
      <c r="J27" s="57">
        <f t="shared" si="9"/>
        <v>3</v>
      </c>
      <c r="K27" s="84">
        <f t="shared" si="2"/>
        <v>96.907216494845358</v>
      </c>
      <c r="L27" s="138">
        <v>162</v>
      </c>
      <c r="M27" s="140">
        <v>162</v>
      </c>
      <c r="N27" s="94">
        <f t="shared" si="7"/>
        <v>0</v>
      </c>
      <c r="O27" s="84">
        <f t="shared" si="3"/>
        <v>100</v>
      </c>
      <c r="P27" s="140">
        <v>96</v>
      </c>
      <c r="Q27" s="57">
        <f t="shared" si="8"/>
        <v>3</v>
      </c>
      <c r="R27" s="140">
        <v>99</v>
      </c>
      <c r="S27" s="84">
        <f t="shared" si="4"/>
        <v>96.969696969696969</v>
      </c>
      <c r="T27" s="57">
        <v>154</v>
      </c>
      <c r="U27" s="95">
        <f t="shared" si="0"/>
        <v>0</v>
      </c>
      <c r="V27" s="140">
        <v>154</v>
      </c>
      <c r="W27" s="84">
        <v>100</v>
      </c>
      <c r="X27" s="29"/>
      <c r="Y27" s="94"/>
      <c r="Z27" s="86"/>
      <c r="AA27" s="85"/>
      <c r="AB27" s="57"/>
      <c r="AC27" s="94"/>
      <c r="AD27" s="86"/>
      <c r="AE27" s="85"/>
      <c r="AF27" s="57"/>
      <c r="AG27" s="94"/>
      <c r="AH27" s="86"/>
      <c r="AI27" s="88"/>
      <c r="AJ27" s="57"/>
      <c r="AK27" s="94"/>
      <c r="AL27" s="86"/>
      <c r="AM27" s="85"/>
      <c r="AN27" s="29"/>
      <c r="AO27" s="94"/>
      <c r="AP27" s="29"/>
      <c r="AQ27" s="89"/>
      <c r="AR27" s="57"/>
      <c r="AS27" s="57"/>
      <c r="AT27" s="57"/>
      <c r="AU27" s="84"/>
      <c r="AV27" s="29"/>
      <c r="AW27" s="96"/>
      <c r="AX27" s="86"/>
      <c r="AY27" s="90"/>
      <c r="AZ27" s="91"/>
      <c r="BA27" s="29"/>
      <c r="BB27" s="29"/>
      <c r="BC27" s="92"/>
    </row>
    <row r="28" spans="1:57" ht="24" customHeight="1">
      <c r="A28" s="24">
        <v>25</v>
      </c>
      <c r="B28" s="24" t="s">
        <v>46</v>
      </c>
      <c r="C28" s="24" t="s">
        <v>81</v>
      </c>
      <c r="D28" s="130">
        <v>167</v>
      </c>
      <c r="E28" s="130">
        <v>167</v>
      </c>
      <c r="F28" s="94">
        <f t="shared" si="5"/>
        <v>0</v>
      </c>
      <c r="G28" s="84">
        <f t="shared" si="6"/>
        <v>100</v>
      </c>
      <c r="H28" s="133">
        <v>272</v>
      </c>
      <c r="I28" s="133">
        <v>272</v>
      </c>
      <c r="J28" s="94">
        <f t="shared" si="9"/>
        <v>0</v>
      </c>
      <c r="K28" s="84">
        <f t="shared" si="2"/>
        <v>100</v>
      </c>
      <c r="L28" s="57">
        <v>112</v>
      </c>
      <c r="M28" s="140">
        <v>112</v>
      </c>
      <c r="N28" s="94">
        <f t="shared" si="7"/>
        <v>0</v>
      </c>
      <c r="O28" s="84">
        <f t="shared" si="3"/>
        <v>100</v>
      </c>
      <c r="P28" s="140">
        <v>289</v>
      </c>
      <c r="Q28" s="57">
        <f t="shared" si="8"/>
        <v>3</v>
      </c>
      <c r="R28" s="140">
        <v>292</v>
      </c>
      <c r="S28" s="84">
        <f t="shared" si="4"/>
        <v>98.972602739726028</v>
      </c>
      <c r="T28" s="140">
        <v>237</v>
      </c>
      <c r="U28" s="95">
        <f t="shared" si="0"/>
        <v>1</v>
      </c>
      <c r="V28" s="140">
        <v>238</v>
      </c>
      <c r="W28" s="84">
        <v>99.579831932773104</v>
      </c>
      <c r="X28" s="29"/>
      <c r="Y28" s="29"/>
      <c r="Z28" s="86"/>
      <c r="AA28" s="85"/>
      <c r="AB28" s="57"/>
      <c r="AC28" s="94"/>
      <c r="AD28" s="86"/>
      <c r="AE28" s="85"/>
      <c r="AF28" s="57"/>
      <c r="AG28" s="94"/>
      <c r="AH28" s="86"/>
      <c r="AI28" s="88"/>
      <c r="AJ28" s="57"/>
      <c r="AK28" s="94"/>
      <c r="AL28" s="86"/>
      <c r="AM28" s="85"/>
      <c r="AN28" s="29"/>
      <c r="AO28" s="94"/>
      <c r="AP28" s="29"/>
      <c r="AQ28" s="89"/>
      <c r="AR28" s="57"/>
      <c r="AS28" s="95"/>
      <c r="AT28" s="57"/>
      <c r="AU28" s="84"/>
      <c r="AV28" s="29"/>
      <c r="AW28" s="29"/>
      <c r="AX28" s="86"/>
      <c r="AY28" s="90"/>
      <c r="AZ28" s="91"/>
      <c r="BA28" s="29"/>
      <c r="BB28" s="29"/>
      <c r="BC28" s="92"/>
    </row>
    <row r="29" spans="1:57" ht="24" customHeight="1">
      <c r="A29" s="24">
        <v>26</v>
      </c>
      <c r="B29" s="24" t="s">
        <v>47</v>
      </c>
      <c r="C29" s="24" t="s">
        <v>82</v>
      </c>
      <c r="D29" s="130">
        <v>141</v>
      </c>
      <c r="E29" s="130">
        <v>141</v>
      </c>
      <c r="F29" s="94">
        <f t="shared" si="5"/>
        <v>0</v>
      </c>
      <c r="G29" s="84">
        <f t="shared" si="6"/>
        <v>100</v>
      </c>
      <c r="H29" s="133">
        <v>107</v>
      </c>
      <c r="I29" s="133">
        <v>107</v>
      </c>
      <c r="J29" s="94">
        <f t="shared" si="9"/>
        <v>0</v>
      </c>
      <c r="K29" s="84">
        <f t="shared" si="2"/>
        <v>100</v>
      </c>
      <c r="L29" s="57">
        <v>113</v>
      </c>
      <c r="M29" s="140">
        <v>113</v>
      </c>
      <c r="N29" s="94">
        <f t="shared" si="7"/>
        <v>0</v>
      </c>
      <c r="O29" s="84">
        <f t="shared" si="3"/>
        <v>100</v>
      </c>
      <c r="P29" s="140">
        <v>130</v>
      </c>
      <c r="Q29" s="144">
        <v>0</v>
      </c>
      <c r="R29" s="140">
        <v>130</v>
      </c>
      <c r="S29" s="84">
        <f t="shared" si="4"/>
        <v>100</v>
      </c>
      <c r="T29" s="57">
        <v>110</v>
      </c>
      <c r="U29" s="95">
        <f t="shared" si="0"/>
        <v>0</v>
      </c>
      <c r="V29" s="140">
        <v>110</v>
      </c>
      <c r="W29" s="84">
        <v>100</v>
      </c>
      <c r="X29" s="29"/>
      <c r="Y29" s="94"/>
      <c r="Z29" s="86"/>
      <c r="AA29" s="85"/>
      <c r="AB29" s="57"/>
      <c r="AC29" s="94"/>
      <c r="AD29" s="86"/>
      <c r="AE29" s="85"/>
      <c r="AF29" s="57"/>
      <c r="AG29" s="94"/>
      <c r="AH29" s="86"/>
      <c r="AI29" s="88"/>
      <c r="AJ29" s="57"/>
      <c r="AK29" s="94"/>
      <c r="AL29" s="86"/>
      <c r="AM29" s="85"/>
      <c r="AN29" s="29"/>
      <c r="AO29" s="94"/>
      <c r="AP29" s="29"/>
      <c r="AQ29" s="89"/>
      <c r="AR29" s="57"/>
      <c r="AS29" s="95"/>
      <c r="AT29" s="57"/>
      <c r="AU29" s="84"/>
      <c r="AV29" s="29"/>
      <c r="AW29" s="96"/>
      <c r="AX29" s="86"/>
      <c r="AY29" s="90"/>
      <c r="AZ29" s="91"/>
      <c r="BA29" s="29"/>
      <c r="BB29" s="29"/>
      <c r="BC29" s="92"/>
    </row>
    <row r="30" spans="1:57" ht="24" customHeight="1">
      <c r="A30" s="158" t="s">
        <v>52</v>
      </c>
      <c r="B30" s="159"/>
      <c r="C30" s="160"/>
      <c r="D30" s="131">
        <f t="shared" ref="D30:E30" si="10">SUM(D4:D29)</f>
        <v>18957</v>
      </c>
      <c r="E30" s="131">
        <f t="shared" si="10"/>
        <v>18952</v>
      </c>
      <c r="F30" s="94">
        <f>SUM(F4:F29)</f>
        <v>5</v>
      </c>
      <c r="G30" s="84">
        <v>99.992724325549034</v>
      </c>
      <c r="H30" s="57">
        <f t="shared" ref="H30:J30" si="11">SUM(H4:H29)</f>
        <v>16395</v>
      </c>
      <c r="I30" s="57">
        <f t="shared" si="11"/>
        <v>16330</v>
      </c>
      <c r="J30" s="57">
        <f t="shared" si="11"/>
        <v>65</v>
      </c>
      <c r="K30" s="84">
        <v>99.548644137896886</v>
      </c>
      <c r="L30" s="57">
        <f>SUM(L4:L29)</f>
        <v>16073</v>
      </c>
      <c r="M30" s="137">
        <f>SUM(M4:M29)</f>
        <v>16013</v>
      </c>
      <c r="N30" s="137">
        <f>SUM(N4:N29)</f>
        <v>60</v>
      </c>
      <c r="O30" s="84">
        <v>99.907285458449024</v>
      </c>
      <c r="P30" s="137">
        <f>SUM(P4:P29)</f>
        <v>17796</v>
      </c>
      <c r="Q30" s="137">
        <f>SUM(Q4:Q29)</f>
        <v>149</v>
      </c>
      <c r="R30" s="57">
        <f>SUM(R4:R29)</f>
        <v>17945</v>
      </c>
      <c r="S30" s="84">
        <f>+P30*100/R30</f>
        <v>99.169685149066595</v>
      </c>
      <c r="T30" s="104">
        <f>SUM(T4:T29)</f>
        <v>15829</v>
      </c>
      <c r="U30" s="102"/>
      <c r="V30" s="104">
        <f>SUM(V4:V29)</f>
        <v>15851</v>
      </c>
      <c r="W30" s="84">
        <v>99.897462057082834</v>
      </c>
      <c r="X30" s="103"/>
      <c r="Y30" s="103"/>
      <c r="Z30" s="88"/>
      <c r="AA30" s="85"/>
      <c r="AB30" s="102"/>
      <c r="AC30" s="57"/>
      <c r="AD30" s="102"/>
      <c r="AE30" s="84"/>
      <c r="AF30" s="102"/>
      <c r="AG30" s="102"/>
      <c r="AH30" s="102"/>
      <c r="AI30" s="102"/>
      <c r="AJ30" s="57"/>
      <c r="AK30" s="57"/>
      <c r="AL30" s="104"/>
      <c r="AM30" s="84"/>
      <c r="AN30" s="104"/>
      <c r="AO30" s="104"/>
      <c r="AP30" s="29"/>
      <c r="AQ30" s="89"/>
      <c r="AR30" s="104"/>
      <c r="AS30" s="104"/>
      <c r="AT30" s="104"/>
      <c r="AU30" s="105"/>
      <c r="AV30" s="104"/>
      <c r="AW30" s="104"/>
      <c r="AX30" s="104"/>
      <c r="AY30" s="105"/>
      <c r="AZ30" s="101"/>
      <c r="BA30" s="101"/>
      <c r="BB30" s="101"/>
      <c r="BC30" s="106"/>
      <c r="BD30" s="107"/>
    </row>
    <row r="31" spans="1:57" ht="24" customHeight="1">
      <c r="B31" s="9"/>
      <c r="C31" s="9"/>
      <c r="D31" s="9"/>
      <c r="E31" s="9"/>
      <c r="F31" s="9"/>
      <c r="G31" s="126"/>
      <c r="H31" s="56"/>
      <c r="I31" s="56"/>
      <c r="J31" s="62"/>
      <c r="K31" s="113"/>
      <c r="L31" s="113"/>
      <c r="M31" s="62"/>
      <c r="N31" s="56"/>
      <c r="O31" s="56"/>
      <c r="P31" s="56"/>
      <c r="Q31" s="143"/>
      <c r="R31" s="62"/>
      <c r="S31" s="108"/>
      <c r="T31" s="62"/>
      <c r="U31" s="62"/>
      <c r="V31" s="62"/>
      <c r="W31" s="62"/>
      <c r="X31" s="62"/>
      <c r="Y31" s="62"/>
      <c r="Z31" s="62"/>
      <c r="AA31" s="109"/>
      <c r="AB31" s="62"/>
      <c r="AC31" s="62"/>
      <c r="AD31" s="62"/>
      <c r="AE31" s="110"/>
      <c r="AF31" s="62"/>
      <c r="AG31" s="62"/>
      <c r="AH31" s="62"/>
      <c r="AI31" s="111"/>
      <c r="AJ31" s="62"/>
      <c r="AK31" s="62"/>
      <c r="AL31" s="62"/>
      <c r="AM31" s="112"/>
      <c r="AN31" s="113"/>
      <c r="AO31" s="62"/>
      <c r="AP31" s="62"/>
      <c r="AQ31" s="114"/>
      <c r="AR31" s="62"/>
      <c r="AS31" s="62"/>
      <c r="AT31" s="62"/>
      <c r="AU31" s="62"/>
      <c r="AV31" s="62"/>
      <c r="AW31" s="62"/>
      <c r="AX31" s="62"/>
      <c r="AY31" s="115"/>
      <c r="AZ31" s="62"/>
      <c r="BA31" s="9"/>
      <c r="BB31" s="116"/>
    </row>
    <row r="32" spans="1:57" ht="24" customHeight="1">
      <c r="B32" s="9"/>
      <c r="C32" s="24" t="s">
        <v>56</v>
      </c>
      <c r="D32" s="9" t="s">
        <v>96</v>
      </c>
      <c r="E32" s="9" t="s">
        <v>110</v>
      </c>
      <c r="F32" s="9" t="s">
        <v>112</v>
      </c>
      <c r="G32" s="117" t="s">
        <v>111</v>
      </c>
      <c r="H32" s="50" t="s">
        <v>98</v>
      </c>
      <c r="I32" s="9" t="s">
        <v>99</v>
      </c>
      <c r="J32" s="9" t="s">
        <v>100</v>
      </c>
      <c r="K32" s="9" t="s">
        <v>101</v>
      </c>
      <c r="L32" s="9"/>
      <c r="M32" s="9" t="s">
        <v>102</v>
      </c>
      <c r="N32" s="9" t="s">
        <v>103</v>
      </c>
      <c r="O32" s="9" t="s">
        <v>104</v>
      </c>
      <c r="P32" s="56"/>
      <c r="Q32" s="9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113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118"/>
      <c r="BB32" s="9"/>
    </row>
    <row r="33" spans="2:54" ht="24" customHeight="1">
      <c r="B33" s="9"/>
      <c r="C33" s="24" t="s">
        <v>57</v>
      </c>
      <c r="D33" s="118">
        <v>99.976173457231354</v>
      </c>
      <c r="E33" s="117">
        <v>99.53461314717859</v>
      </c>
      <c r="F33" s="117">
        <v>100</v>
      </c>
      <c r="G33" s="117">
        <f>S4</f>
        <v>97.661383842288359</v>
      </c>
      <c r="H33" s="113">
        <v>99.829315126946881</v>
      </c>
      <c r="I33" s="120"/>
      <c r="J33" s="119"/>
      <c r="K33" s="120"/>
      <c r="L33" s="120"/>
      <c r="M33" s="119"/>
      <c r="N33" s="121"/>
      <c r="O33" s="119"/>
      <c r="P33" s="56"/>
      <c r="Q33" s="9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9"/>
      <c r="BB33" s="9"/>
    </row>
    <row r="34" spans="2:54" ht="24" customHeight="1">
      <c r="B34" s="9"/>
      <c r="C34" s="24" t="s">
        <v>58</v>
      </c>
      <c r="D34" s="118">
        <v>100</v>
      </c>
      <c r="E34" s="117">
        <v>100</v>
      </c>
      <c r="F34" s="117">
        <v>100</v>
      </c>
      <c r="G34" s="117">
        <f t="shared" ref="G34:G58" si="12">S5</f>
        <v>100</v>
      </c>
      <c r="H34" s="113">
        <v>99.111111111111114</v>
      </c>
      <c r="I34" s="120"/>
      <c r="J34" s="119"/>
      <c r="K34" s="120"/>
      <c r="L34" s="120"/>
      <c r="M34" s="119"/>
      <c r="N34" s="121"/>
      <c r="O34" s="119"/>
      <c r="P34" s="56"/>
      <c r="Q34" s="9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9"/>
      <c r="BB34" s="9"/>
    </row>
    <row r="35" spans="2:54" ht="24" customHeight="1">
      <c r="B35" s="9"/>
      <c r="C35" s="24" t="s">
        <v>59</v>
      </c>
      <c r="D35" s="118">
        <v>100</v>
      </c>
      <c r="E35" s="117">
        <v>100</v>
      </c>
      <c r="F35" s="117">
        <v>100</v>
      </c>
      <c r="G35" s="117">
        <f t="shared" si="12"/>
        <v>99.677419354838705</v>
      </c>
      <c r="H35" s="113">
        <v>100</v>
      </c>
      <c r="I35" s="120"/>
      <c r="J35" s="119"/>
      <c r="K35" s="120"/>
      <c r="L35" s="120"/>
      <c r="M35" s="119"/>
      <c r="N35" s="121"/>
      <c r="O35" s="119"/>
      <c r="P35" s="56"/>
      <c r="Q35" s="9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9"/>
      <c r="BB35" s="9"/>
    </row>
    <row r="36" spans="2:54" ht="24" customHeight="1">
      <c r="B36" s="9"/>
      <c r="C36" s="24" t="s">
        <v>60</v>
      </c>
      <c r="D36" s="118">
        <v>100</v>
      </c>
      <c r="E36" s="117">
        <v>100</v>
      </c>
      <c r="F36" s="117">
        <v>100</v>
      </c>
      <c r="G36" s="117">
        <f t="shared" si="12"/>
        <v>100</v>
      </c>
      <c r="H36" s="113">
        <v>100</v>
      </c>
      <c r="I36" s="120"/>
      <c r="J36" s="119"/>
      <c r="K36" s="120"/>
      <c r="L36" s="120"/>
      <c r="M36" s="119"/>
      <c r="N36" s="121"/>
      <c r="O36" s="119"/>
      <c r="P36" s="56"/>
      <c r="Q36" s="9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9"/>
      <c r="BB36" s="9"/>
    </row>
    <row r="37" spans="2:54" ht="24" customHeight="1">
      <c r="B37" s="9"/>
      <c r="C37" s="24" t="s">
        <v>61</v>
      </c>
      <c r="D37" s="118">
        <v>100</v>
      </c>
      <c r="E37" s="117">
        <v>100</v>
      </c>
      <c r="F37" s="117">
        <v>100</v>
      </c>
      <c r="G37" s="117">
        <f t="shared" si="12"/>
        <v>100</v>
      </c>
      <c r="H37" s="113">
        <v>100</v>
      </c>
      <c r="I37" s="120"/>
      <c r="J37" s="119"/>
      <c r="K37" s="120"/>
      <c r="L37" s="120"/>
      <c r="M37" s="119"/>
      <c r="N37" s="121"/>
      <c r="O37" s="119"/>
      <c r="P37" s="56"/>
      <c r="Q37" s="9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9"/>
      <c r="BB37" s="9"/>
    </row>
    <row r="38" spans="2:54" ht="24" customHeight="1">
      <c r="B38" s="9"/>
      <c r="C38" s="24" t="s">
        <v>62</v>
      </c>
      <c r="D38" s="118">
        <v>100</v>
      </c>
      <c r="E38" s="117">
        <v>100</v>
      </c>
      <c r="F38" s="117">
        <v>99.736842105263165</v>
      </c>
      <c r="G38" s="117">
        <f t="shared" si="12"/>
        <v>100</v>
      </c>
      <c r="H38" s="113">
        <v>100</v>
      </c>
      <c r="I38" s="120"/>
      <c r="J38" s="119"/>
      <c r="K38" s="120"/>
      <c r="L38" s="120"/>
      <c r="M38" s="119"/>
      <c r="N38" s="121"/>
      <c r="O38" s="119"/>
      <c r="P38" s="56"/>
      <c r="Q38" s="9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9"/>
      <c r="BB38" s="9"/>
    </row>
    <row r="39" spans="2:54" ht="24" customHeight="1">
      <c r="B39" s="9"/>
      <c r="C39" s="24" t="s">
        <v>63</v>
      </c>
      <c r="D39" s="118">
        <v>100</v>
      </c>
      <c r="E39" s="117">
        <v>99.724517906336089</v>
      </c>
      <c r="F39" s="117">
        <v>99.750623441396513</v>
      </c>
      <c r="G39" s="117">
        <f t="shared" si="12"/>
        <v>99.759615384615387</v>
      </c>
      <c r="H39" s="113">
        <v>99.423631123919307</v>
      </c>
      <c r="I39" s="120"/>
      <c r="J39" s="119"/>
      <c r="K39" s="120"/>
      <c r="L39" s="120"/>
      <c r="M39" s="119"/>
      <c r="N39" s="121"/>
      <c r="O39" s="119"/>
      <c r="P39" s="56"/>
      <c r="Q39" s="9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9"/>
      <c r="BB39" s="9"/>
    </row>
    <row r="40" spans="2:54" ht="24" customHeight="1">
      <c r="B40" s="9"/>
      <c r="C40" s="24" t="s">
        <v>64</v>
      </c>
      <c r="D40" s="118">
        <v>100</v>
      </c>
      <c r="E40" s="117">
        <v>98.260869565217391</v>
      </c>
      <c r="F40" s="117">
        <v>99.480789200415373</v>
      </c>
      <c r="G40" s="117">
        <f t="shared" si="12"/>
        <v>100</v>
      </c>
      <c r="H40" s="113">
        <v>100</v>
      </c>
      <c r="I40" s="120"/>
      <c r="J40" s="119"/>
      <c r="K40" s="120"/>
      <c r="L40" s="120"/>
      <c r="M40" s="119"/>
      <c r="N40" s="121"/>
      <c r="O40" s="119"/>
      <c r="P40" s="56"/>
      <c r="Q40" s="9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9"/>
      <c r="BB40" s="9"/>
    </row>
    <row r="41" spans="2:54" ht="24" customHeight="1">
      <c r="B41" s="9"/>
      <c r="C41" s="24" t="s">
        <v>65</v>
      </c>
      <c r="D41" s="118">
        <v>100</v>
      </c>
      <c r="E41" s="117">
        <v>99.237472766884537</v>
      </c>
      <c r="F41" s="117">
        <v>100</v>
      </c>
      <c r="G41" s="117">
        <f t="shared" si="12"/>
        <v>100</v>
      </c>
      <c r="H41" s="113">
        <v>100</v>
      </c>
      <c r="I41" s="120"/>
      <c r="J41" s="119"/>
      <c r="K41" s="120"/>
      <c r="L41" s="120"/>
      <c r="M41" s="119"/>
      <c r="N41" s="121"/>
      <c r="O41" s="119"/>
      <c r="P41" s="56"/>
      <c r="Q41" s="9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9"/>
      <c r="BB41" s="9"/>
    </row>
    <row r="42" spans="2:54" ht="24" customHeight="1">
      <c r="B42" s="9"/>
      <c r="C42" s="24" t="s">
        <v>66</v>
      </c>
      <c r="D42" s="118">
        <v>100</v>
      </c>
      <c r="E42" s="117">
        <v>100</v>
      </c>
      <c r="F42" s="117">
        <v>100</v>
      </c>
      <c r="G42" s="117">
        <f t="shared" si="12"/>
        <v>100</v>
      </c>
      <c r="H42" s="113">
        <v>100</v>
      </c>
      <c r="I42" s="120"/>
      <c r="J42" s="119"/>
      <c r="K42" s="120"/>
      <c r="L42" s="120"/>
      <c r="M42" s="119"/>
      <c r="N42" s="121"/>
      <c r="O42" s="119"/>
      <c r="P42" s="56"/>
      <c r="Q42" s="9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9"/>
      <c r="BB42" s="9"/>
    </row>
    <row r="43" spans="2:54" ht="24" customHeight="1">
      <c r="B43" s="9"/>
      <c r="C43" s="24" t="s">
        <v>67</v>
      </c>
      <c r="D43" s="118">
        <v>100</v>
      </c>
      <c r="E43" s="117">
        <v>100</v>
      </c>
      <c r="F43" s="117">
        <v>99.857244825124909</v>
      </c>
      <c r="G43" s="117">
        <f t="shared" si="12"/>
        <v>100</v>
      </c>
      <c r="H43" s="113">
        <v>100</v>
      </c>
      <c r="I43" s="120"/>
      <c r="J43" s="119"/>
      <c r="K43" s="120"/>
      <c r="L43" s="120"/>
      <c r="M43" s="119"/>
      <c r="N43" s="121"/>
      <c r="O43" s="119"/>
      <c r="P43" s="56"/>
      <c r="Q43" s="9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9"/>
      <c r="BB43" s="9"/>
    </row>
    <row r="44" spans="2:54" ht="24" customHeight="1">
      <c r="B44" s="9"/>
      <c r="C44" s="33" t="s">
        <v>68</v>
      </c>
      <c r="D44" s="118">
        <v>99.871410201457351</v>
      </c>
      <c r="E44" s="117">
        <v>98.972382787411689</v>
      </c>
      <c r="F44" s="117">
        <v>100</v>
      </c>
      <c r="G44" s="117">
        <f t="shared" si="12"/>
        <v>99.294419499679279</v>
      </c>
      <c r="H44" s="113">
        <v>99.761526232114463</v>
      </c>
      <c r="I44" s="120"/>
      <c r="J44" s="119"/>
      <c r="K44" s="120"/>
      <c r="L44" s="120"/>
      <c r="M44" s="119"/>
      <c r="N44" s="121"/>
      <c r="O44" s="119"/>
      <c r="P44" s="56"/>
      <c r="Q44" s="9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9"/>
      <c r="BB44" s="9"/>
    </row>
    <row r="45" spans="2:54" ht="24" customHeight="1">
      <c r="B45" s="9"/>
      <c r="C45" s="24" t="s">
        <v>69</v>
      </c>
      <c r="D45" s="118">
        <v>100</v>
      </c>
      <c r="E45" s="117">
        <v>100</v>
      </c>
      <c r="F45" s="117">
        <v>100</v>
      </c>
      <c r="G45" s="117">
        <f t="shared" si="12"/>
        <v>100</v>
      </c>
      <c r="H45" s="113">
        <v>100</v>
      </c>
      <c r="I45" s="120"/>
      <c r="J45" s="119"/>
      <c r="K45" s="120"/>
      <c r="L45" s="120"/>
      <c r="M45" s="119"/>
      <c r="N45" s="121"/>
      <c r="O45" s="119"/>
      <c r="P45" s="56"/>
      <c r="Q45" s="9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9"/>
      <c r="BB45" s="9"/>
    </row>
    <row r="46" spans="2:54" ht="24" customHeight="1">
      <c r="B46" s="9"/>
      <c r="C46" s="24" t="s">
        <v>70</v>
      </c>
      <c r="D46" s="118">
        <v>100</v>
      </c>
      <c r="E46" s="117">
        <v>96.875</v>
      </c>
      <c r="F46" s="117">
        <v>100</v>
      </c>
      <c r="G46" s="117">
        <f t="shared" si="12"/>
        <v>99.310344827586206</v>
      </c>
      <c r="H46" s="113">
        <v>100</v>
      </c>
      <c r="I46" s="120"/>
      <c r="J46" s="119"/>
      <c r="K46" s="120"/>
      <c r="L46" s="120"/>
      <c r="M46" s="119"/>
      <c r="N46" s="121"/>
      <c r="O46" s="119"/>
      <c r="P46" s="56"/>
      <c r="Q46" s="9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9"/>
      <c r="BB46" s="9"/>
    </row>
    <row r="47" spans="2:54" ht="24" customHeight="1">
      <c r="B47" s="9"/>
      <c r="C47" s="24" t="s">
        <v>71</v>
      </c>
      <c r="D47" s="118">
        <v>100</v>
      </c>
      <c r="E47" s="117">
        <v>100</v>
      </c>
      <c r="F47" s="117">
        <v>100</v>
      </c>
      <c r="G47" s="117">
        <f t="shared" si="12"/>
        <v>100</v>
      </c>
      <c r="H47" s="113">
        <v>100</v>
      </c>
      <c r="I47" s="120"/>
      <c r="J47" s="119"/>
      <c r="K47" s="120"/>
      <c r="L47" s="120"/>
      <c r="M47" s="119"/>
      <c r="N47" s="121"/>
      <c r="O47" s="119"/>
      <c r="P47" s="56"/>
      <c r="Q47" s="9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9"/>
      <c r="BB47" s="9"/>
    </row>
    <row r="48" spans="2:54" ht="24" customHeight="1">
      <c r="B48" s="9"/>
      <c r="C48" s="24" t="s">
        <v>72</v>
      </c>
      <c r="D48" s="118">
        <v>100</v>
      </c>
      <c r="E48" s="117">
        <v>100</v>
      </c>
      <c r="F48" s="117">
        <v>100</v>
      </c>
      <c r="G48" s="117">
        <f t="shared" si="12"/>
        <v>100</v>
      </c>
      <c r="H48" s="113">
        <v>100</v>
      </c>
      <c r="I48" s="120"/>
      <c r="J48" s="119"/>
      <c r="K48" s="120"/>
      <c r="L48" s="120"/>
      <c r="M48" s="119"/>
      <c r="N48" s="121"/>
      <c r="O48" s="119"/>
      <c r="P48" s="56"/>
      <c r="Q48" s="9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9"/>
      <c r="BB48" s="9"/>
    </row>
    <row r="49" spans="2:54" ht="24" customHeight="1">
      <c r="B49" s="9"/>
      <c r="C49" s="24" t="s">
        <v>73</v>
      </c>
      <c r="D49" s="118">
        <v>100</v>
      </c>
      <c r="E49" s="117">
        <v>100</v>
      </c>
      <c r="F49" s="117">
        <v>100</v>
      </c>
      <c r="G49" s="117">
        <f t="shared" si="12"/>
        <v>100</v>
      </c>
      <c r="H49" s="113">
        <v>100</v>
      </c>
      <c r="I49" s="120"/>
      <c r="J49" s="119"/>
      <c r="K49" s="120"/>
      <c r="L49" s="120"/>
      <c r="M49" s="119"/>
      <c r="N49" s="121"/>
      <c r="O49" s="119"/>
      <c r="P49" s="56"/>
      <c r="Q49" s="9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9"/>
      <c r="BB49" s="9"/>
    </row>
    <row r="50" spans="2:54" ht="24" customHeight="1">
      <c r="B50" s="9"/>
      <c r="C50" s="24" t="s">
        <v>74</v>
      </c>
      <c r="D50" s="118">
        <v>100</v>
      </c>
      <c r="E50" s="117">
        <v>100</v>
      </c>
      <c r="F50" s="117">
        <v>100</v>
      </c>
      <c r="G50" s="117">
        <f t="shared" si="12"/>
        <v>100</v>
      </c>
      <c r="H50" s="113">
        <v>100</v>
      </c>
      <c r="I50" s="120"/>
      <c r="J50" s="119"/>
      <c r="K50" s="120"/>
      <c r="L50" s="120"/>
      <c r="M50" s="119"/>
      <c r="N50" s="121"/>
      <c r="O50" s="119"/>
      <c r="P50" s="56"/>
      <c r="Q50" s="9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9"/>
      <c r="BB50" s="9"/>
    </row>
    <row r="51" spans="2:54" ht="24" customHeight="1">
      <c r="B51" s="9"/>
      <c r="C51" s="24" t="s">
        <v>75</v>
      </c>
      <c r="D51" s="118">
        <v>100</v>
      </c>
      <c r="E51" s="117">
        <v>98.901098901098905</v>
      </c>
      <c r="F51" s="117">
        <v>100</v>
      </c>
      <c r="G51" s="117">
        <f t="shared" si="12"/>
        <v>100</v>
      </c>
      <c r="H51" s="113">
        <v>100</v>
      </c>
      <c r="I51" s="120"/>
      <c r="J51" s="119"/>
      <c r="K51" s="120"/>
      <c r="L51" s="120"/>
      <c r="M51" s="119"/>
      <c r="N51" s="121"/>
      <c r="O51" s="119"/>
      <c r="P51" s="56"/>
      <c r="Q51" s="9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9"/>
      <c r="BB51" s="9"/>
    </row>
    <row r="52" spans="2:54" ht="24" customHeight="1">
      <c r="B52" s="9"/>
      <c r="C52" s="24" t="s">
        <v>76</v>
      </c>
      <c r="D52" s="118">
        <v>99.963248805586176</v>
      </c>
      <c r="E52" s="117">
        <v>99.946723494938738</v>
      </c>
      <c r="F52" s="117">
        <v>99.822695035460995</v>
      </c>
      <c r="G52" s="117">
        <f t="shared" si="12"/>
        <v>100</v>
      </c>
      <c r="H52" s="113">
        <v>100</v>
      </c>
      <c r="I52" s="120"/>
      <c r="J52" s="119"/>
      <c r="K52" s="120"/>
      <c r="L52" s="120"/>
      <c r="M52" s="119"/>
      <c r="N52" s="121"/>
      <c r="O52" s="119"/>
      <c r="P52" s="56"/>
      <c r="Q52" s="9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9"/>
      <c r="BB52" s="9"/>
    </row>
    <row r="53" spans="2:54" ht="24" customHeight="1">
      <c r="B53" s="9"/>
      <c r="C53" s="33" t="s">
        <v>77</v>
      </c>
      <c r="D53" s="118">
        <v>100</v>
      </c>
      <c r="E53" s="117">
        <v>99.904852521408188</v>
      </c>
      <c r="F53" s="117">
        <v>100</v>
      </c>
      <c r="G53" s="117">
        <f t="shared" si="12"/>
        <v>99.37451133698201</v>
      </c>
      <c r="H53" s="113">
        <v>99.628597957288761</v>
      </c>
      <c r="I53" s="120"/>
      <c r="J53" s="119"/>
      <c r="K53" s="120"/>
      <c r="L53" s="120"/>
      <c r="M53" s="119"/>
      <c r="N53" s="121"/>
      <c r="O53" s="119"/>
      <c r="P53" s="56"/>
      <c r="Q53" s="9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9"/>
      <c r="BB53" s="9"/>
    </row>
    <row r="54" spans="2:54" ht="24" customHeight="1">
      <c r="B54" s="9"/>
      <c r="C54" s="24" t="s">
        <v>78</v>
      </c>
      <c r="D54" s="118">
        <v>100</v>
      </c>
      <c r="E54" s="117">
        <v>100</v>
      </c>
      <c r="F54" s="117">
        <v>100</v>
      </c>
      <c r="G54" s="117">
        <f t="shared" si="12"/>
        <v>100</v>
      </c>
      <c r="H54" s="113">
        <v>100</v>
      </c>
      <c r="I54" s="120"/>
      <c r="J54" s="119"/>
      <c r="K54" s="120"/>
      <c r="L54" s="120"/>
      <c r="M54" s="119"/>
      <c r="N54" s="121"/>
      <c r="O54" s="119"/>
      <c r="P54" s="56"/>
      <c r="Q54" s="9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9"/>
      <c r="BB54" s="9"/>
    </row>
    <row r="55" spans="2:54" ht="24" customHeight="1">
      <c r="B55" s="9"/>
      <c r="C55" s="24" t="s">
        <v>79</v>
      </c>
      <c r="D55" s="118">
        <v>100</v>
      </c>
      <c r="E55" s="117">
        <v>100</v>
      </c>
      <c r="F55" s="117">
        <v>100</v>
      </c>
      <c r="G55" s="117">
        <f t="shared" si="12"/>
        <v>100</v>
      </c>
      <c r="H55" s="113">
        <v>100</v>
      </c>
      <c r="I55" s="120"/>
      <c r="J55" s="119"/>
      <c r="K55" s="120"/>
      <c r="L55" s="120"/>
      <c r="M55" s="119"/>
      <c r="N55" s="121"/>
      <c r="O55" s="119"/>
      <c r="P55" s="56"/>
      <c r="Q55" s="9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9"/>
      <c r="BB55" s="9"/>
    </row>
    <row r="56" spans="2:54" ht="24" customHeight="1">
      <c r="B56" s="9"/>
      <c r="C56" s="24" t="s">
        <v>80</v>
      </c>
      <c r="D56" s="118">
        <v>100</v>
      </c>
      <c r="E56" s="117">
        <v>96.907216494845358</v>
      </c>
      <c r="F56" s="117">
        <v>100</v>
      </c>
      <c r="G56" s="117">
        <f t="shared" si="12"/>
        <v>96.969696969696969</v>
      </c>
      <c r="H56" s="113">
        <v>100</v>
      </c>
      <c r="I56" s="120"/>
      <c r="J56" s="119"/>
      <c r="K56" s="120"/>
      <c r="L56" s="120"/>
      <c r="M56" s="119"/>
      <c r="N56" s="121"/>
      <c r="O56" s="119"/>
      <c r="P56" s="56"/>
      <c r="Q56" s="9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9"/>
      <c r="BB56" s="9"/>
    </row>
    <row r="57" spans="2:54" ht="24" customHeight="1">
      <c r="B57" s="9"/>
      <c r="C57" s="24" t="s">
        <v>81</v>
      </c>
      <c r="D57" s="118">
        <v>100</v>
      </c>
      <c r="E57" s="117">
        <v>100</v>
      </c>
      <c r="F57" s="117">
        <v>100</v>
      </c>
      <c r="G57" s="117">
        <f t="shared" si="12"/>
        <v>98.972602739726028</v>
      </c>
      <c r="H57" s="113">
        <v>99.579831932773104</v>
      </c>
      <c r="I57" s="120"/>
      <c r="J57" s="119"/>
      <c r="K57" s="120"/>
      <c r="L57" s="120"/>
      <c r="M57" s="119"/>
      <c r="N57" s="121"/>
      <c r="O57" s="119"/>
      <c r="P57" s="56"/>
      <c r="Q57" s="9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9"/>
      <c r="BB57" s="9"/>
    </row>
    <row r="58" spans="2:54" ht="24" customHeight="1">
      <c r="B58" s="9"/>
      <c r="C58" s="24" t="s">
        <v>82</v>
      </c>
      <c r="D58" s="118">
        <v>100</v>
      </c>
      <c r="E58" s="117">
        <v>100</v>
      </c>
      <c r="F58" s="117">
        <v>100</v>
      </c>
      <c r="G58" s="117">
        <f t="shared" si="12"/>
        <v>100</v>
      </c>
      <c r="H58" s="113">
        <v>100</v>
      </c>
      <c r="I58" s="120"/>
      <c r="J58" s="119"/>
      <c r="K58" s="120"/>
      <c r="L58" s="120"/>
      <c r="M58" s="119"/>
      <c r="N58" s="121"/>
      <c r="O58" s="119"/>
      <c r="P58" s="56"/>
      <c r="Q58" s="9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9"/>
      <c r="BB58" s="9"/>
    </row>
    <row r="59" spans="2:54" ht="24" customHeight="1">
      <c r="B59" s="9"/>
      <c r="C59" s="9"/>
      <c r="D59" s="9"/>
      <c r="E59" s="9"/>
      <c r="F59" s="9"/>
      <c r="G59" s="117"/>
      <c r="H59" s="9"/>
      <c r="I59" s="9"/>
      <c r="J59" s="9"/>
      <c r="K59" s="9"/>
      <c r="L59" s="9"/>
      <c r="M59" s="9"/>
      <c r="N59" s="9"/>
      <c r="O59" s="9"/>
      <c r="P59" s="56"/>
      <c r="Q59" s="9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9"/>
      <c r="BB59" s="9"/>
    </row>
    <row r="60" spans="2:54" ht="24" customHeight="1">
      <c r="B60" s="9"/>
      <c r="C60" s="9"/>
      <c r="D60" s="9"/>
      <c r="E60" s="9"/>
      <c r="F60" s="9"/>
      <c r="G60" s="117"/>
      <c r="H60" s="9"/>
      <c r="I60" s="9"/>
      <c r="J60" s="9"/>
      <c r="K60" s="9"/>
      <c r="L60" s="9"/>
      <c r="M60" s="9"/>
      <c r="N60" s="9"/>
      <c r="O60" s="9"/>
      <c r="P60" s="56"/>
      <c r="Q60" s="9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9"/>
      <c r="BB60" s="9"/>
    </row>
    <row r="61" spans="2:54" ht="24" customHeight="1">
      <c r="B61" s="9"/>
      <c r="C61" s="9"/>
      <c r="D61" s="9"/>
      <c r="E61" s="9"/>
      <c r="F61" s="9"/>
      <c r="G61" s="117"/>
      <c r="H61" s="9"/>
      <c r="I61" s="9"/>
      <c r="J61" s="9"/>
      <c r="K61" s="9"/>
      <c r="L61" s="9"/>
      <c r="M61" s="9"/>
      <c r="N61" s="9"/>
      <c r="O61" s="9"/>
      <c r="P61" s="56"/>
      <c r="Q61" s="9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9"/>
      <c r="BB61" s="9"/>
    </row>
    <row r="62" spans="2:54" ht="24" customHeight="1">
      <c r="B62" s="9"/>
      <c r="C62" s="9"/>
      <c r="D62" s="9"/>
      <c r="E62" s="9"/>
      <c r="F62" s="9"/>
      <c r="G62" s="117"/>
      <c r="H62" s="9"/>
      <c r="I62" s="9"/>
      <c r="J62" s="9"/>
      <c r="K62" s="9"/>
      <c r="L62" s="9"/>
      <c r="M62" s="9"/>
      <c r="N62" s="9"/>
      <c r="O62" s="9"/>
      <c r="P62" s="56"/>
      <c r="Q62" s="9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9"/>
      <c r="BB62" s="9"/>
    </row>
    <row r="63" spans="2:54" ht="24" customHeight="1">
      <c r="B63" s="9"/>
      <c r="C63" s="9"/>
      <c r="D63" s="9"/>
      <c r="E63" s="9"/>
      <c r="F63" s="9"/>
      <c r="G63" s="117"/>
      <c r="H63" s="9"/>
      <c r="I63" s="9"/>
      <c r="J63" s="9"/>
      <c r="K63" s="9"/>
      <c r="L63" s="9"/>
      <c r="M63" s="9"/>
      <c r="N63" s="9"/>
      <c r="O63" s="9"/>
      <c r="P63" s="56"/>
      <c r="Q63" s="9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9"/>
      <c r="BB63" s="9"/>
    </row>
    <row r="64" spans="2:54" ht="24" customHeight="1">
      <c r="B64" s="9"/>
      <c r="C64" s="9"/>
      <c r="D64" s="9"/>
      <c r="E64" s="9"/>
      <c r="F64" s="9"/>
      <c r="G64" s="117"/>
      <c r="H64" s="9"/>
      <c r="I64" s="9"/>
      <c r="J64" s="9"/>
      <c r="K64" s="9"/>
      <c r="L64" s="9"/>
      <c r="M64" s="9"/>
      <c r="N64" s="9"/>
      <c r="O64" s="9"/>
      <c r="P64" s="56"/>
      <c r="Q64" s="9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9"/>
      <c r="BB64" s="9"/>
    </row>
    <row r="65" spans="2:54" ht="24" customHeight="1">
      <c r="B65" s="9"/>
      <c r="C65" s="9"/>
      <c r="D65" s="9"/>
      <c r="E65" s="9"/>
      <c r="F65" s="9"/>
      <c r="G65" s="117"/>
      <c r="H65" s="9"/>
      <c r="I65" s="9"/>
      <c r="J65" s="9"/>
      <c r="K65" s="9"/>
      <c r="L65" s="9"/>
      <c r="M65" s="9"/>
      <c r="N65" s="9"/>
      <c r="O65" s="9"/>
      <c r="P65" s="56"/>
      <c r="Q65" s="9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9"/>
      <c r="BB65" s="9"/>
    </row>
    <row r="66" spans="2:54" ht="24" customHeight="1">
      <c r="B66" s="9"/>
      <c r="C66" s="9"/>
      <c r="D66" s="9"/>
      <c r="E66" s="9"/>
      <c r="F66" s="9"/>
      <c r="G66" s="117"/>
      <c r="H66" s="9"/>
      <c r="I66" s="9"/>
      <c r="J66" s="9"/>
      <c r="K66" s="9"/>
      <c r="L66" s="9"/>
      <c r="M66" s="9"/>
      <c r="N66" s="9"/>
      <c r="O66" s="9"/>
      <c r="P66" s="56"/>
      <c r="Q66" s="9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9"/>
      <c r="BB66" s="9"/>
    </row>
    <row r="67" spans="2:54" ht="24" customHeight="1">
      <c r="B67" s="9"/>
      <c r="C67" s="9"/>
      <c r="D67" s="9"/>
      <c r="E67" s="9"/>
      <c r="F67" s="9"/>
      <c r="G67" s="117"/>
      <c r="H67" s="9"/>
      <c r="I67" s="9"/>
      <c r="J67" s="9"/>
      <c r="K67" s="9"/>
      <c r="L67" s="9"/>
      <c r="M67" s="9"/>
      <c r="N67" s="9"/>
      <c r="O67" s="9"/>
      <c r="P67" s="56"/>
      <c r="Q67" s="9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9"/>
      <c r="BB67" s="9"/>
    </row>
    <row r="68" spans="2:54" ht="24" customHeight="1">
      <c r="B68" s="9"/>
      <c r="C68" s="9"/>
      <c r="D68" s="9"/>
      <c r="E68" s="9"/>
      <c r="F68" s="9"/>
      <c r="G68" s="117"/>
      <c r="H68" s="9"/>
      <c r="I68" s="9"/>
      <c r="J68" s="9"/>
      <c r="K68" s="9"/>
      <c r="L68" s="9"/>
      <c r="M68" s="9"/>
      <c r="N68" s="9"/>
      <c r="O68" s="9"/>
      <c r="P68" s="56"/>
      <c r="Q68" s="9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9"/>
      <c r="BB68" s="9"/>
    </row>
    <row r="69" spans="2:54" ht="24" customHeight="1">
      <c r="B69" s="9"/>
      <c r="C69" s="9"/>
      <c r="D69" s="9"/>
      <c r="E69" s="9"/>
      <c r="F69" s="9"/>
      <c r="G69" s="117"/>
      <c r="H69" s="9"/>
      <c r="I69" s="9"/>
      <c r="J69" s="9"/>
      <c r="K69" s="9"/>
      <c r="L69" s="9"/>
      <c r="M69" s="9"/>
      <c r="N69" s="9"/>
      <c r="O69" s="9"/>
      <c r="P69" s="56"/>
      <c r="Q69" s="9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9"/>
      <c r="BB69" s="9"/>
    </row>
    <row r="70" spans="2:54" ht="24" customHeight="1">
      <c r="B70" s="9"/>
      <c r="C70" s="9"/>
      <c r="D70" s="9"/>
      <c r="E70" s="9"/>
      <c r="F70" s="9"/>
      <c r="G70" s="117"/>
      <c r="H70" s="9"/>
      <c r="I70" s="9"/>
      <c r="J70" s="9"/>
      <c r="K70" s="9"/>
      <c r="L70" s="9"/>
      <c r="M70" s="9"/>
      <c r="N70" s="9"/>
      <c r="O70" s="9"/>
      <c r="P70" s="56"/>
      <c r="Q70" s="9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9"/>
      <c r="BB70" s="9"/>
    </row>
    <row r="71" spans="2:54" ht="24" customHeight="1">
      <c r="B71" s="9"/>
      <c r="C71" s="9"/>
      <c r="D71" s="9"/>
      <c r="E71" s="9"/>
      <c r="F71" s="9"/>
      <c r="G71" s="117"/>
      <c r="H71" s="9"/>
      <c r="I71" s="9"/>
      <c r="J71" s="9"/>
      <c r="K71" s="9"/>
      <c r="L71" s="9"/>
      <c r="M71" s="9"/>
      <c r="N71" s="9"/>
      <c r="O71" s="9"/>
      <c r="P71" s="56"/>
      <c r="Q71" s="9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9"/>
      <c r="BB71" s="9"/>
    </row>
    <row r="72" spans="2:54" ht="24" customHeight="1">
      <c r="B72" s="9"/>
      <c r="C72" s="9"/>
      <c r="D72" s="9"/>
      <c r="E72" s="9"/>
      <c r="F72" s="9"/>
      <c r="G72" s="117"/>
      <c r="H72" s="9"/>
      <c r="I72" s="9"/>
      <c r="J72" s="9"/>
      <c r="K72" s="9"/>
      <c r="L72" s="9"/>
      <c r="M72" s="9"/>
      <c r="N72" s="9"/>
      <c r="O72" s="9"/>
      <c r="P72" s="56"/>
      <c r="Q72" s="9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9"/>
      <c r="BB72" s="9"/>
    </row>
    <row r="73" spans="2:54" ht="24" customHeight="1">
      <c r="B73" s="9"/>
      <c r="C73" s="9"/>
      <c r="D73" s="9"/>
      <c r="E73" s="9"/>
      <c r="F73" s="9"/>
      <c r="G73" s="117"/>
      <c r="H73" s="9"/>
      <c r="I73" s="9"/>
      <c r="J73" s="9"/>
      <c r="K73" s="9"/>
      <c r="L73" s="9"/>
      <c r="M73" s="9"/>
      <c r="N73" s="9"/>
      <c r="O73" s="9"/>
      <c r="P73" s="56"/>
      <c r="Q73" s="9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9"/>
      <c r="BB73" s="9"/>
    </row>
    <row r="74" spans="2:54" ht="24" customHeight="1">
      <c r="B74" s="9"/>
      <c r="C74" s="9"/>
      <c r="D74" s="9"/>
      <c r="E74" s="9"/>
      <c r="F74" s="9"/>
      <c r="G74" s="117"/>
      <c r="H74" s="9"/>
      <c r="I74" s="9"/>
      <c r="J74" s="9"/>
      <c r="K74" s="9"/>
      <c r="L74" s="9"/>
      <c r="M74" s="9"/>
      <c r="N74" s="9"/>
      <c r="O74" s="9"/>
      <c r="P74" s="56"/>
      <c r="Q74" s="9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9"/>
      <c r="BB74" s="9"/>
    </row>
    <row r="75" spans="2:54" ht="24" customHeight="1">
      <c r="B75" s="9"/>
      <c r="C75" s="9"/>
      <c r="D75" s="9"/>
      <c r="E75" s="9"/>
      <c r="F75" s="9"/>
      <c r="G75" s="117"/>
      <c r="H75" s="9"/>
      <c r="I75" s="9"/>
      <c r="J75" s="9"/>
      <c r="K75" s="9"/>
      <c r="L75" s="9"/>
      <c r="M75" s="9"/>
      <c r="N75" s="9"/>
      <c r="O75" s="9"/>
      <c r="P75" s="56"/>
      <c r="Q75" s="9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9"/>
      <c r="BB75" s="9"/>
    </row>
    <row r="76" spans="2:54" ht="24" customHeight="1">
      <c r="B76" s="9"/>
      <c r="C76" s="9"/>
      <c r="D76" s="9"/>
      <c r="E76" s="9"/>
      <c r="F76" s="9"/>
      <c r="G76" s="117"/>
      <c r="H76" s="9"/>
      <c r="I76" s="9"/>
      <c r="J76" s="9"/>
      <c r="K76" s="9"/>
      <c r="L76" s="9"/>
      <c r="M76" s="9"/>
      <c r="N76" s="9"/>
      <c r="O76" s="9"/>
      <c r="P76" s="56"/>
      <c r="Q76" s="9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9"/>
      <c r="BB76" s="9"/>
    </row>
    <row r="77" spans="2:54" ht="24" customHeight="1">
      <c r="B77" s="9"/>
      <c r="C77" s="9"/>
      <c r="D77" s="9"/>
      <c r="E77" s="9"/>
      <c r="F77" s="9"/>
      <c r="G77" s="117"/>
      <c r="H77" s="9"/>
      <c r="I77" s="9"/>
      <c r="J77" s="9"/>
      <c r="K77" s="9"/>
      <c r="L77" s="9"/>
      <c r="M77" s="9"/>
      <c r="N77" s="9"/>
      <c r="O77" s="9"/>
      <c r="P77" s="56"/>
      <c r="Q77" s="9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9"/>
      <c r="BB77" s="9"/>
    </row>
    <row r="78" spans="2:54" ht="24" customHeight="1">
      <c r="B78" s="9"/>
      <c r="C78" s="9"/>
      <c r="D78" s="9"/>
      <c r="E78" s="9"/>
      <c r="F78" s="9"/>
      <c r="G78" s="117"/>
      <c r="H78" s="9"/>
      <c r="I78" s="9"/>
      <c r="J78" s="9"/>
      <c r="K78" s="9"/>
      <c r="L78" s="9"/>
      <c r="M78" s="9"/>
      <c r="N78" s="9"/>
      <c r="O78" s="9"/>
      <c r="P78" s="56"/>
      <c r="Q78" s="9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9"/>
      <c r="BB78" s="9"/>
    </row>
    <row r="79" spans="2:54" ht="24" customHeight="1">
      <c r="B79" s="9"/>
      <c r="C79" s="9"/>
      <c r="D79" s="9"/>
      <c r="E79" s="9"/>
      <c r="F79" s="9"/>
      <c r="G79" s="117"/>
      <c r="H79" s="9"/>
      <c r="I79" s="9"/>
      <c r="J79" s="9"/>
      <c r="K79" s="9"/>
      <c r="L79" s="9"/>
      <c r="M79" s="9"/>
      <c r="N79" s="9"/>
      <c r="O79" s="9"/>
      <c r="P79" s="56"/>
      <c r="Q79" s="9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9"/>
      <c r="BB79" s="9"/>
    </row>
    <row r="80" spans="2:54" ht="24" customHeight="1">
      <c r="B80" s="9"/>
      <c r="C80" s="9"/>
      <c r="D80" s="9"/>
      <c r="E80" s="9"/>
      <c r="F80" s="9"/>
      <c r="G80" s="117"/>
      <c r="H80" s="9"/>
      <c r="I80" s="9"/>
      <c r="J80" s="9"/>
      <c r="K80" s="9"/>
      <c r="L80" s="9"/>
      <c r="M80" s="9"/>
      <c r="N80" s="9"/>
      <c r="O80" s="9"/>
      <c r="P80" s="56"/>
      <c r="Q80" s="9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9"/>
      <c r="BB80" s="9"/>
    </row>
    <row r="81" spans="2:54" ht="24" customHeight="1">
      <c r="B81" s="9"/>
      <c r="C81" s="9"/>
      <c r="D81" s="9"/>
      <c r="E81" s="9"/>
      <c r="F81" s="9"/>
      <c r="G81" s="117"/>
      <c r="H81" s="9"/>
      <c r="I81" s="9"/>
      <c r="J81" s="9"/>
      <c r="K81" s="9"/>
      <c r="L81" s="9"/>
      <c r="M81" s="9"/>
      <c r="N81" s="9"/>
      <c r="O81" s="9"/>
      <c r="P81" s="56"/>
      <c r="Q81" s="9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9"/>
      <c r="BB81" s="9"/>
    </row>
    <row r="82" spans="2:54" ht="24" customHeight="1">
      <c r="B82" s="9"/>
      <c r="C82" s="9"/>
      <c r="D82" s="9"/>
      <c r="E82" s="9"/>
      <c r="F82" s="9"/>
      <c r="G82" s="117"/>
      <c r="H82" s="9"/>
      <c r="I82" s="9"/>
      <c r="J82" s="9"/>
      <c r="K82" s="9"/>
      <c r="L82" s="9"/>
      <c r="M82" s="9"/>
      <c r="N82" s="9"/>
      <c r="O82" s="9"/>
      <c r="P82" s="56"/>
      <c r="Q82" s="9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9"/>
      <c r="BB82" s="9"/>
    </row>
    <row r="83" spans="2:54" ht="24" customHeight="1">
      <c r="B83" s="9"/>
      <c r="C83" s="9"/>
      <c r="D83" s="9" t="s">
        <v>93</v>
      </c>
      <c r="E83" s="9"/>
      <c r="F83" s="9"/>
      <c r="G83" s="117"/>
      <c r="H83" s="9"/>
      <c r="I83" s="9"/>
      <c r="J83" s="9"/>
      <c r="K83" s="9"/>
      <c r="L83" s="9"/>
      <c r="M83" s="9"/>
      <c r="N83" s="9"/>
      <c r="O83" s="9"/>
      <c r="P83" s="56"/>
      <c r="Q83" s="9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9"/>
      <c r="BB83" s="9"/>
    </row>
    <row r="84" spans="2:54" ht="24" customHeight="1">
      <c r="B84" s="9"/>
      <c r="C84" s="24" t="s">
        <v>56</v>
      </c>
      <c r="D84" s="24" t="s">
        <v>98</v>
      </c>
      <c r="E84" s="9"/>
      <c r="F84" s="9"/>
      <c r="G84" s="117"/>
      <c r="H84" s="9"/>
      <c r="I84" s="9"/>
      <c r="J84" s="9"/>
      <c r="K84" s="9"/>
      <c r="L84" s="9"/>
      <c r="M84" s="9"/>
      <c r="N84" s="9"/>
      <c r="O84" s="9"/>
      <c r="P84" s="56"/>
      <c r="Q84" s="9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9"/>
      <c r="BB84" s="9"/>
    </row>
    <row r="85" spans="2:54" ht="24" customHeight="1">
      <c r="B85" s="9"/>
      <c r="C85" s="24" t="s">
        <v>59</v>
      </c>
      <c r="D85" s="85">
        <v>100</v>
      </c>
      <c r="E85" s="9"/>
      <c r="F85" s="9"/>
      <c r="G85" s="117"/>
      <c r="H85" s="9"/>
      <c r="I85" s="9"/>
      <c r="J85" s="9"/>
      <c r="K85" s="9"/>
      <c r="L85" s="9"/>
      <c r="M85" s="9"/>
      <c r="N85" s="9"/>
      <c r="O85" s="9"/>
      <c r="P85" s="56"/>
      <c r="Q85" s="9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9"/>
      <c r="BB85" s="9"/>
    </row>
    <row r="86" spans="2:54" ht="24" customHeight="1">
      <c r="B86" s="9"/>
      <c r="C86" s="24" t="s">
        <v>60</v>
      </c>
      <c r="D86" s="84">
        <v>100</v>
      </c>
      <c r="E86" s="9"/>
      <c r="F86" s="9"/>
      <c r="G86" s="117"/>
      <c r="H86" s="9"/>
      <c r="I86" s="9"/>
      <c r="J86" s="9"/>
      <c r="K86" s="9"/>
      <c r="L86" s="9"/>
      <c r="M86" s="9"/>
      <c r="N86" s="9"/>
      <c r="O86" s="9"/>
      <c r="P86" s="56"/>
      <c r="Q86" s="9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9"/>
      <c r="BB86" s="9"/>
    </row>
    <row r="87" spans="2:54" ht="24" customHeight="1">
      <c r="B87" s="9"/>
      <c r="C87" s="24" t="s">
        <v>61</v>
      </c>
      <c r="D87" s="84">
        <v>100</v>
      </c>
      <c r="E87" s="9"/>
      <c r="F87" s="9"/>
      <c r="G87" s="117"/>
      <c r="H87" s="9"/>
      <c r="I87" s="9"/>
      <c r="J87" s="9"/>
      <c r="K87" s="9"/>
      <c r="L87" s="9"/>
      <c r="M87" s="9"/>
      <c r="N87" s="9"/>
      <c r="O87" s="9"/>
      <c r="P87" s="56"/>
      <c r="Q87" s="9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9"/>
      <c r="BB87" s="9"/>
    </row>
    <row r="88" spans="2:54" ht="24" customHeight="1">
      <c r="B88" s="9"/>
      <c r="C88" s="24" t="s">
        <v>62</v>
      </c>
      <c r="D88" s="84">
        <v>100</v>
      </c>
      <c r="E88" s="9"/>
      <c r="F88" s="9"/>
      <c r="G88" s="117"/>
      <c r="H88" s="9"/>
      <c r="I88" s="9"/>
      <c r="J88" s="9"/>
      <c r="K88" s="9"/>
      <c r="L88" s="9"/>
      <c r="M88" s="9"/>
      <c r="N88" s="9"/>
      <c r="O88" s="9"/>
      <c r="P88" s="56"/>
      <c r="Q88" s="9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9"/>
      <c r="BB88" s="9"/>
    </row>
    <row r="89" spans="2:54" ht="24" customHeight="1">
      <c r="B89" s="9"/>
      <c r="C89" s="24" t="s">
        <v>64</v>
      </c>
      <c r="D89" s="84">
        <v>100</v>
      </c>
      <c r="E89" s="9"/>
      <c r="F89" s="9"/>
      <c r="G89" s="117"/>
      <c r="H89" s="9"/>
      <c r="I89" s="9"/>
      <c r="J89" s="9"/>
      <c r="K89" s="9"/>
      <c r="L89" s="9"/>
      <c r="M89" s="9"/>
      <c r="N89" s="9"/>
      <c r="O89" s="9"/>
      <c r="P89" s="56"/>
      <c r="Q89" s="9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  <c r="AV89" s="62"/>
      <c r="AW89" s="62"/>
      <c r="AX89" s="62"/>
      <c r="AY89" s="62"/>
      <c r="AZ89" s="62"/>
      <c r="BA89" s="9"/>
      <c r="BB89" s="9"/>
    </row>
    <row r="90" spans="2:54" ht="24" customHeight="1">
      <c r="B90" s="9"/>
      <c r="C90" s="24" t="s">
        <v>65</v>
      </c>
      <c r="D90" s="84">
        <v>100</v>
      </c>
      <c r="E90" s="9"/>
      <c r="F90" s="9"/>
      <c r="G90" s="117"/>
      <c r="H90" s="9"/>
      <c r="I90" s="9"/>
      <c r="J90" s="9"/>
      <c r="K90" s="9"/>
      <c r="L90" s="9"/>
      <c r="M90" s="9"/>
      <c r="N90" s="9"/>
      <c r="O90" s="9"/>
      <c r="P90" s="56"/>
      <c r="Q90" s="9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  <c r="AV90" s="62"/>
      <c r="AW90" s="62"/>
      <c r="AX90" s="62"/>
      <c r="AY90" s="62"/>
      <c r="AZ90" s="62"/>
      <c r="BA90" s="9"/>
      <c r="BB90" s="9"/>
    </row>
    <row r="91" spans="2:54" ht="24" customHeight="1">
      <c r="B91" s="9"/>
      <c r="C91" s="24" t="s">
        <v>66</v>
      </c>
      <c r="D91" s="84">
        <v>100</v>
      </c>
      <c r="E91" s="9"/>
      <c r="F91" s="9"/>
      <c r="G91" s="117"/>
      <c r="H91" s="9"/>
      <c r="I91" s="9"/>
      <c r="J91" s="9"/>
      <c r="K91" s="9"/>
      <c r="L91" s="9"/>
      <c r="M91" s="9"/>
      <c r="N91" s="9"/>
      <c r="O91" s="9"/>
      <c r="P91" s="56"/>
      <c r="Q91" s="9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  <c r="AV91" s="62"/>
      <c r="AW91" s="62"/>
      <c r="AX91" s="62"/>
      <c r="AY91" s="62"/>
      <c r="AZ91" s="62"/>
      <c r="BA91" s="9"/>
      <c r="BB91" s="9"/>
    </row>
    <row r="92" spans="2:54" ht="24" customHeight="1">
      <c r="B92" s="9"/>
      <c r="C92" s="24" t="s">
        <v>67</v>
      </c>
      <c r="D92" s="84">
        <v>100</v>
      </c>
      <c r="E92" s="9"/>
      <c r="F92" s="9"/>
      <c r="G92" s="117"/>
      <c r="H92" s="9"/>
      <c r="I92" s="9"/>
      <c r="J92" s="9"/>
      <c r="K92" s="9"/>
      <c r="L92" s="9"/>
      <c r="M92" s="9"/>
      <c r="N92" s="9"/>
      <c r="O92" s="9"/>
      <c r="P92" s="56"/>
      <c r="Q92" s="9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  <c r="AV92" s="62"/>
      <c r="AW92" s="62"/>
      <c r="AX92" s="62"/>
      <c r="AY92" s="62"/>
      <c r="AZ92" s="62"/>
      <c r="BA92" s="9"/>
      <c r="BB92" s="9"/>
    </row>
    <row r="93" spans="2:54" ht="24" customHeight="1">
      <c r="B93" s="9"/>
      <c r="C93" s="24" t="s">
        <v>69</v>
      </c>
      <c r="D93" s="84">
        <v>100</v>
      </c>
      <c r="E93" s="9"/>
      <c r="F93" s="9"/>
      <c r="G93" s="117"/>
      <c r="H93" s="9"/>
      <c r="I93" s="9"/>
      <c r="J93" s="9"/>
      <c r="K93" s="9"/>
      <c r="L93" s="9"/>
      <c r="M93" s="9"/>
      <c r="N93" s="9"/>
      <c r="O93" s="9"/>
      <c r="P93" s="56"/>
      <c r="Q93" s="9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  <c r="AV93" s="62"/>
      <c r="AW93" s="62"/>
      <c r="AX93" s="62"/>
      <c r="AY93" s="62"/>
      <c r="AZ93" s="62"/>
      <c r="BA93" s="9"/>
      <c r="BB93" s="9"/>
    </row>
    <row r="94" spans="2:54" ht="24" customHeight="1">
      <c r="B94" s="9"/>
      <c r="C94" s="24" t="s">
        <v>70</v>
      </c>
      <c r="D94" s="84">
        <v>100</v>
      </c>
      <c r="E94" s="9"/>
      <c r="F94" s="9"/>
      <c r="G94" s="117"/>
      <c r="H94" s="9"/>
      <c r="I94" s="9"/>
      <c r="J94" s="9"/>
      <c r="K94" s="9"/>
      <c r="L94" s="9"/>
      <c r="M94" s="9"/>
      <c r="N94" s="9"/>
      <c r="O94" s="9"/>
      <c r="P94" s="56"/>
      <c r="Q94" s="9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62"/>
      <c r="AH94" s="62"/>
      <c r="AI94" s="62"/>
      <c r="AJ94" s="62"/>
      <c r="AK94" s="62"/>
      <c r="AL94" s="62"/>
      <c r="AM94" s="62"/>
      <c r="AN94" s="62"/>
      <c r="AO94" s="62"/>
      <c r="AP94" s="62"/>
      <c r="AQ94" s="62"/>
      <c r="AR94" s="62"/>
      <c r="AS94" s="62"/>
      <c r="AT94" s="62"/>
      <c r="AU94" s="62"/>
      <c r="AV94" s="62"/>
      <c r="AW94" s="62"/>
      <c r="AX94" s="62"/>
      <c r="AY94" s="62"/>
      <c r="AZ94" s="62"/>
      <c r="BA94" s="9"/>
      <c r="BB94" s="9"/>
    </row>
    <row r="95" spans="2:54" ht="24" customHeight="1">
      <c r="B95" s="9"/>
      <c r="C95" s="24" t="s">
        <v>71</v>
      </c>
      <c r="D95" s="84">
        <v>100</v>
      </c>
      <c r="E95" s="9"/>
      <c r="F95" s="9"/>
      <c r="G95" s="117"/>
      <c r="H95" s="9"/>
      <c r="I95" s="9"/>
      <c r="J95" s="9"/>
      <c r="K95" s="9"/>
      <c r="L95" s="9"/>
      <c r="M95" s="9"/>
      <c r="N95" s="9"/>
      <c r="O95" s="9"/>
      <c r="P95" s="56"/>
      <c r="Q95" s="9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  <c r="AF95" s="62"/>
      <c r="AG95" s="62"/>
      <c r="AH95" s="62"/>
      <c r="AI95" s="62"/>
      <c r="AJ95" s="62"/>
      <c r="AK95" s="62"/>
      <c r="AL95" s="62"/>
      <c r="AM95" s="62"/>
      <c r="AN95" s="62"/>
      <c r="AO95" s="62"/>
      <c r="AP95" s="62"/>
      <c r="AQ95" s="62"/>
      <c r="AR95" s="62"/>
      <c r="AS95" s="62"/>
      <c r="AT95" s="62"/>
      <c r="AU95" s="62"/>
      <c r="AV95" s="62"/>
      <c r="AW95" s="62"/>
      <c r="AX95" s="62"/>
      <c r="AY95" s="62"/>
      <c r="AZ95" s="62"/>
      <c r="BA95" s="9"/>
      <c r="BB95" s="9"/>
    </row>
    <row r="96" spans="2:54" ht="24" customHeight="1">
      <c r="B96" s="9"/>
      <c r="C96" s="24" t="s">
        <v>72</v>
      </c>
      <c r="D96" s="84">
        <v>100</v>
      </c>
      <c r="E96" s="9"/>
      <c r="F96" s="9"/>
      <c r="G96" s="117"/>
      <c r="H96" s="9"/>
      <c r="I96" s="9"/>
      <c r="J96" s="9"/>
      <c r="K96" s="9"/>
      <c r="L96" s="9"/>
      <c r="M96" s="9"/>
      <c r="N96" s="9"/>
      <c r="O96" s="9"/>
      <c r="P96" s="56"/>
      <c r="Q96" s="9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  <c r="AE96" s="62"/>
      <c r="AF96" s="62"/>
      <c r="AG96" s="62"/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  <c r="AT96" s="62"/>
      <c r="AU96" s="62"/>
      <c r="AV96" s="62"/>
      <c r="AW96" s="62"/>
      <c r="AX96" s="62"/>
      <c r="AY96" s="62"/>
      <c r="AZ96" s="62"/>
      <c r="BA96" s="9"/>
      <c r="BB96" s="9"/>
    </row>
    <row r="97" spans="2:54" ht="24" customHeight="1">
      <c r="B97" s="9"/>
      <c r="C97" s="24" t="s">
        <v>73</v>
      </c>
      <c r="D97" s="84">
        <v>100</v>
      </c>
      <c r="E97" s="9"/>
      <c r="F97" s="9"/>
      <c r="G97" s="117"/>
      <c r="H97" s="9"/>
      <c r="I97" s="9"/>
      <c r="J97" s="9"/>
      <c r="K97" s="9"/>
      <c r="L97" s="9"/>
      <c r="M97" s="9"/>
      <c r="N97" s="9"/>
      <c r="O97" s="9"/>
      <c r="P97" s="56"/>
      <c r="Q97" s="9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62"/>
      <c r="AT97" s="62"/>
      <c r="AU97" s="62"/>
      <c r="AV97" s="62"/>
      <c r="AW97" s="62"/>
      <c r="AX97" s="62"/>
      <c r="AY97" s="62"/>
      <c r="AZ97" s="62"/>
      <c r="BA97" s="9"/>
      <c r="BB97" s="9"/>
    </row>
    <row r="98" spans="2:54" ht="24" customHeight="1">
      <c r="B98" s="9"/>
      <c r="C98" s="24" t="s">
        <v>74</v>
      </c>
      <c r="D98" s="84">
        <v>100</v>
      </c>
      <c r="E98" s="9"/>
      <c r="F98" s="9"/>
      <c r="G98" s="117"/>
      <c r="H98" s="9"/>
      <c r="I98" s="9"/>
      <c r="J98" s="9"/>
      <c r="K98" s="9"/>
      <c r="L98" s="9"/>
      <c r="M98" s="9"/>
      <c r="N98" s="9"/>
      <c r="O98" s="9"/>
      <c r="P98" s="56"/>
      <c r="Q98" s="9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  <c r="AF98" s="62"/>
      <c r="AG98" s="62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  <c r="AV98" s="62"/>
      <c r="AW98" s="62"/>
      <c r="AX98" s="62"/>
      <c r="AY98" s="62"/>
      <c r="AZ98" s="62"/>
      <c r="BA98" s="9"/>
      <c r="BB98" s="9"/>
    </row>
    <row r="99" spans="2:54" ht="24" customHeight="1">
      <c r="B99" s="9"/>
      <c r="C99" s="24" t="s">
        <v>75</v>
      </c>
      <c r="D99" s="84">
        <v>100</v>
      </c>
      <c r="E99" s="9"/>
      <c r="F99" s="9"/>
      <c r="G99" s="117"/>
      <c r="H99" s="9"/>
      <c r="I99" s="9"/>
      <c r="J99" s="9"/>
      <c r="K99" s="9"/>
      <c r="L99" s="9"/>
      <c r="M99" s="9"/>
      <c r="N99" s="9"/>
      <c r="O99" s="9"/>
      <c r="P99" s="56"/>
      <c r="Q99" s="9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62"/>
      <c r="AF99" s="62"/>
      <c r="AG99" s="62"/>
      <c r="AH99" s="62"/>
      <c r="AI99" s="62"/>
      <c r="AJ99" s="62"/>
      <c r="AK99" s="62"/>
      <c r="AL99" s="62"/>
      <c r="AM99" s="62"/>
      <c r="AN99" s="62"/>
      <c r="AO99" s="62"/>
      <c r="AP99" s="62"/>
      <c r="AQ99" s="62"/>
      <c r="AR99" s="62"/>
      <c r="AS99" s="62"/>
      <c r="AT99" s="62"/>
      <c r="AU99" s="62"/>
      <c r="AV99" s="62"/>
      <c r="AW99" s="62"/>
      <c r="AX99" s="62"/>
      <c r="AY99" s="62"/>
      <c r="AZ99" s="62"/>
      <c r="BA99" s="9"/>
      <c r="BB99" s="9"/>
    </row>
    <row r="100" spans="2:54" ht="24" customHeight="1">
      <c r="B100" s="9"/>
      <c r="C100" s="24" t="s">
        <v>76</v>
      </c>
      <c r="D100" s="84">
        <v>100</v>
      </c>
      <c r="E100" s="9"/>
      <c r="F100" s="9"/>
      <c r="G100" s="117"/>
      <c r="H100" s="9"/>
      <c r="I100" s="9"/>
      <c r="J100" s="9"/>
      <c r="K100" s="9"/>
      <c r="L100" s="9"/>
      <c r="M100" s="9"/>
      <c r="N100" s="9"/>
      <c r="O100" s="9"/>
      <c r="P100" s="56"/>
      <c r="Q100" s="9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/>
      <c r="AR100" s="62"/>
      <c r="AS100" s="62"/>
      <c r="AT100" s="62"/>
      <c r="AU100" s="62"/>
      <c r="AV100" s="62"/>
      <c r="AW100" s="62"/>
      <c r="AX100" s="62"/>
      <c r="AY100" s="62"/>
      <c r="AZ100" s="62"/>
      <c r="BA100" s="9"/>
      <c r="BB100" s="9"/>
    </row>
    <row r="101" spans="2:54" ht="24" customHeight="1">
      <c r="B101" s="9"/>
      <c r="C101" s="24" t="s">
        <v>78</v>
      </c>
      <c r="D101" s="84">
        <v>100</v>
      </c>
      <c r="E101" s="9"/>
      <c r="F101" s="9"/>
      <c r="G101" s="117"/>
      <c r="H101" s="9"/>
      <c r="I101" s="9"/>
      <c r="J101" s="9"/>
      <c r="K101" s="9"/>
      <c r="L101" s="9"/>
      <c r="M101" s="9"/>
      <c r="N101" s="9"/>
      <c r="O101" s="9"/>
      <c r="P101" s="56"/>
      <c r="Q101" s="9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  <c r="AV101" s="62"/>
      <c r="AW101" s="62"/>
      <c r="AX101" s="62"/>
      <c r="AY101" s="62"/>
      <c r="AZ101" s="62"/>
      <c r="BA101" s="9"/>
      <c r="BB101" s="9"/>
    </row>
    <row r="102" spans="2:54" ht="24" customHeight="1">
      <c r="B102" s="9"/>
      <c r="C102" s="24" t="s">
        <v>79</v>
      </c>
      <c r="D102" s="84">
        <v>100</v>
      </c>
      <c r="E102" s="9"/>
      <c r="F102" s="9"/>
      <c r="G102" s="117"/>
      <c r="H102" s="9"/>
      <c r="I102" s="9"/>
      <c r="J102" s="9"/>
      <c r="K102" s="9"/>
      <c r="L102" s="9"/>
      <c r="M102" s="9"/>
      <c r="N102" s="9"/>
      <c r="O102" s="9"/>
      <c r="P102" s="56"/>
      <c r="Q102" s="9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  <c r="AI102" s="62"/>
      <c r="AJ102" s="62"/>
      <c r="AK102" s="62"/>
      <c r="AL102" s="62"/>
      <c r="AM102" s="62"/>
      <c r="AN102" s="62"/>
      <c r="AO102" s="62"/>
      <c r="AP102" s="62"/>
      <c r="AQ102" s="62"/>
      <c r="AR102" s="62"/>
      <c r="AS102" s="62"/>
      <c r="AT102" s="62"/>
      <c r="AU102" s="62"/>
      <c r="AV102" s="62"/>
      <c r="AW102" s="62"/>
      <c r="AX102" s="62"/>
      <c r="AY102" s="62"/>
      <c r="AZ102" s="62"/>
      <c r="BA102" s="9"/>
      <c r="BB102" s="9"/>
    </row>
    <row r="103" spans="2:54" ht="24" customHeight="1">
      <c r="B103" s="9"/>
      <c r="C103" s="24" t="s">
        <v>80</v>
      </c>
      <c r="D103" s="84">
        <v>100</v>
      </c>
      <c r="E103" s="9"/>
      <c r="F103" s="9"/>
      <c r="G103" s="117"/>
      <c r="H103" s="9"/>
      <c r="I103" s="9"/>
      <c r="J103" s="9"/>
      <c r="K103" s="9"/>
      <c r="L103" s="9"/>
      <c r="M103" s="9"/>
      <c r="N103" s="9"/>
      <c r="O103" s="9"/>
      <c r="P103" s="56"/>
      <c r="Q103" s="9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  <c r="AV103" s="62"/>
      <c r="AW103" s="62"/>
      <c r="AX103" s="62"/>
      <c r="AY103" s="62"/>
      <c r="AZ103" s="62"/>
      <c r="BA103" s="9"/>
      <c r="BB103" s="9"/>
    </row>
    <row r="104" spans="2:54" ht="24" customHeight="1">
      <c r="C104" s="24" t="s">
        <v>82</v>
      </c>
      <c r="D104" s="84">
        <v>100</v>
      </c>
    </row>
    <row r="105" spans="2:54" ht="24" customHeight="1">
      <c r="C105" s="24" t="s">
        <v>57</v>
      </c>
      <c r="D105" s="84">
        <v>99.829315126946881</v>
      </c>
    </row>
    <row r="106" spans="2:54" ht="24" customHeight="1">
      <c r="C106" s="33" t="s">
        <v>68</v>
      </c>
      <c r="D106" s="84">
        <v>99.761526232114463</v>
      </c>
    </row>
    <row r="107" spans="2:54" ht="24" customHeight="1">
      <c r="C107" s="33" t="s">
        <v>77</v>
      </c>
      <c r="D107" s="84">
        <v>99.628597957288761</v>
      </c>
    </row>
    <row r="108" spans="2:54" ht="24" customHeight="1">
      <c r="C108" s="24" t="s">
        <v>81</v>
      </c>
      <c r="D108" s="84">
        <v>99.579831932773104</v>
      </c>
    </row>
    <row r="109" spans="2:54" ht="24" customHeight="1">
      <c r="C109" s="24" t="s">
        <v>63</v>
      </c>
      <c r="D109" s="84">
        <v>99.423631123919307</v>
      </c>
    </row>
    <row r="110" spans="2:54" ht="24" customHeight="1">
      <c r="C110" s="24" t="s">
        <v>58</v>
      </c>
      <c r="D110" s="84">
        <v>99.111111111111114</v>
      </c>
    </row>
  </sheetData>
  <autoFilter ref="C84:D110">
    <sortState ref="C85:D110">
      <sortCondition descending="1" ref="D84"/>
    </sortState>
  </autoFilter>
  <mergeCells count="14">
    <mergeCell ref="A30:C30"/>
    <mergeCell ref="D2:G2"/>
    <mergeCell ref="H2:K2"/>
    <mergeCell ref="M2:O2"/>
    <mergeCell ref="P2:S2"/>
    <mergeCell ref="AR2:AU2"/>
    <mergeCell ref="AV2:AY2"/>
    <mergeCell ref="AN2:AQ2"/>
    <mergeCell ref="AZ2:BC2"/>
    <mergeCell ref="T2:W2"/>
    <mergeCell ref="X2:AA2"/>
    <mergeCell ref="AB2:AE2"/>
    <mergeCell ref="AF2:AI2"/>
    <mergeCell ref="AJ2:AM2"/>
  </mergeCells>
  <pageMargins left="7.874015748031496E-2" right="7.874015748031496E-2" top="0.39370078740157483" bottom="7.874015748031496E-2" header="0.31496062992125984" footer="0.31496062992125984"/>
  <pageSetup paperSize="9" scale="9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7"/>
  <sheetViews>
    <sheetView topLeftCell="A3" workbookViewId="0"/>
  </sheetViews>
  <sheetFormatPr defaultRowHeight="14.25"/>
  <cols>
    <col min="3" max="3" width="10.5" bestFit="1" customWidth="1"/>
    <col min="4" max="4" width="14.625" customWidth="1"/>
    <col min="5" max="14" width="10.5" bestFit="1" customWidth="1"/>
  </cols>
  <sheetData>
    <row r="1" spans="2:14">
      <c r="B1" t="str">
        <f>'42-ทันเวลา (รพ)'!C32</f>
        <v>โรงพยาบาล</v>
      </c>
      <c r="C1" t="str">
        <f>'42-ทันเวลา (รพ)'!D32</f>
        <v>ตค.61</v>
      </c>
      <c r="D1" t="str">
        <f>'42-ทันเวลา (รพ)'!E32</f>
        <v>พย.61</v>
      </c>
      <c r="E1" t="str">
        <f>'42-ทันเวลา (รพ)'!F32</f>
        <v>ธค.61</v>
      </c>
      <c r="F1" t="str">
        <f>'42-ทันเวลา (รพ)'!G32</f>
        <v>มค.62</v>
      </c>
      <c r="G1" t="str">
        <f>'42-ทันเวลา (รพ)'!H32</f>
        <v>กพ.62</v>
      </c>
      <c r="H1" t="str">
        <f>'42-ทันเวลา (รพ)'!I32</f>
        <v>มีค.62</v>
      </c>
      <c r="I1" t="str">
        <f>'42-ทันเวลา (รพ)'!J32</f>
        <v>เมย.62</v>
      </c>
      <c r="J1" t="str">
        <f>'42-ทันเวลา (รพ)'!K32</f>
        <v>พค.62</v>
      </c>
      <c r="K1" t="str">
        <f>'42-ทันเวลา (รพ)'!M32</f>
        <v>มิย.62</v>
      </c>
      <c r="L1" t="str">
        <f>'42-ทันเวลา (รพ)'!N32</f>
        <v>กค.62</v>
      </c>
      <c r="M1" t="str">
        <f>'42-ทันเวลา (รพ)'!O32</f>
        <v>สค.62</v>
      </c>
      <c r="N1" t="e">
        <f>'42-ทันเวลา (รพ)'!#REF!</f>
        <v>#REF!</v>
      </c>
    </row>
    <row r="2" spans="2:14">
      <c r="B2" s="69" t="str">
        <f>'42-ทันเวลา (รพ)'!C33</f>
        <v>สรรพสิทธิประสงค์</v>
      </c>
      <c r="C2" s="36">
        <v>99.976173457231354</v>
      </c>
      <c r="D2" s="132">
        <f>'42-ทันเวลา (รพ)'!E33</f>
        <v>99.53461314717859</v>
      </c>
      <c r="E2" s="36">
        <f>'42-ทันเวลา (รพ)'!F33</f>
        <v>100</v>
      </c>
      <c r="F2" s="36">
        <f>'42-ทันเวลา (รพ)'!G33</f>
        <v>97.661383842288359</v>
      </c>
      <c r="G2" s="36">
        <f>'42-ทันเวลา (รพ)'!H33</f>
        <v>99.829315126946881</v>
      </c>
      <c r="H2" s="36">
        <f>'42-ทันเวลา (รพ)'!I33</f>
        <v>0</v>
      </c>
      <c r="I2" s="36">
        <f>'42-ทันเวลา (รพ)'!J33</f>
        <v>0</v>
      </c>
      <c r="J2" s="36">
        <f>'42-ทันเวลา (รพ)'!K33</f>
        <v>0</v>
      </c>
      <c r="K2" s="36">
        <f>'42-ทันเวลา (รพ)'!M33</f>
        <v>0</v>
      </c>
      <c r="L2" s="36">
        <f>'42-ทันเวลา (รพ)'!N33</f>
        <v>0</v>
      </c>
      <c r="M2" s="36">
        <f>'42-ทันเวลา (รพ)'!O33</f>
        <v>0</v>
      </c>
      <c r="N2" s="36" t="e">
        <f>'42-ทันเวลา (รพ)'!#REF!</f>
        <v>#REF!</v>
      </c>
    </row>
    <row r="3" spans="2:14">
      <c r="B3" s="69" t="str">
        <f>'42-ทันเวลา (รพ)'!C41</f>
        <v>ตระการพืชผล</v>
      </c>
      <c r="C3" s="36">
        <v>100</v>
      </c>
      <c r="D3" s="132">
        <f>'42-ทันเวลา (รพ)'!E41</f>
        <v>99.237472766884537</v>
      </c>
      <c r="E3" s="36">
        <f>'42-ทันเวลา (รพ)'!F41</f>
        <v>100</v>
      </c>
      <c r="F3" s="36">
        <f>'42-ทันเวลา (รพ)'!G41</f>
        <v>100</v>
      </c>
      <c r="G3" s="36">
        <f>'42-ทันเวลา (รพ)'!H41</f>
        <v>100</v>
      </c>
      <c r="H3" s="36">
        <f>'42-ทันเวลา (รพ)'!I41</f>
        <v>0</v>
      </c>
      <c r="I3" s="36">
        <f>'42-ทันเวลา (รพ)'!J41</f>
        <v>0</v>
      </c>
      <c r="J3" s="36">
        <f>'42-ทันเวลา (รพ)'!K41</f>
        <v>0</v>
      </c>
      <c r="K3" s="36">
        <f>'42-ทันเวลา (รพ)'!M41</f>
        <v>0</v>
      </c>
      <c r="L3" s="36">
        <f>'42-ทันเวลา (รพ)'!N41</f>
        <v>0</v>
      </c>
      <c r="M3" s="36">
        <f>'42-ทันเวลา (รพ)'!O41</f>
        <v>0</v>
      </c>
      <c r="N3" s="36" t="e">
        <f>'42-ทันเวลา (รพ)'!#REF!</f>
        <v>#REF!</v>
      </c>
    </row>
    <row r="4" spans="2:14">
      <c r="B4" s="69" t="str">
        <f>'42-ทันเวลา (รพ)'!C44</f>
        <v xml:space="preserve">วารินชำราบ </v>
      </c>
      <c r="C4" s="36">
        <v>99.87</v>
      </c>
      <c r="D4" s="132">
        <v>98.972382787411689</v>
      </c>
      <c r="E4" s="36">
        <f>'42-ทันเวลา (รพ)'!F44</f>
        <v>100</v>
      </c>
      <c r="F4" s="36">
        <f>'42-ทันเวลา (รพ)'!G44</f>
        <v>99.294419499679279</v>
      </c>
      <c r="G4" s="36">
        <f>'42-ทันเวลา (รพ)'!H44</f>
        <v>99.761526232114463</v>
      </c>
      <c r="H4" s="36">
        <f>'42-ทันเวลา (รพ)'!I44</f>
        <v>0</v>
      </c>
      <c r="I4" s="36">
        <f>'42-ทันเวลา (รพ)'!J44</f>
        <v>0</v>
      </c>
      <c r="J4" s="36">
        <f>'42-ทันเวลา (รพ)'!K44</f>
        <v>0</v>
      </c>
      <c r="K4" s="36">
        <f>'42-ทันเวลา (รพ)'!M44</f>
        <v>0</v>
      </c>
      <c r="L4" s="36">
        <f>'42-ทันเวลา (รพ)'!N44</f>
        <v>0</v>
      </c>
      <c r="M4" s="36">
        <f>'42-ทันเวลา (รพ)'!O44</f>
        <v>0</v>
      </c>
      <c r="N4" s="36" t="e">
        <f>'42-ทันเวลา (รพ)'!#REF!</f>
        <v>#REF!</v>
      </c>
    </row>
    <row r="5" spans="2:14">
      <c r="B5" s="69" t="str">
        <f>'42-ทันเวลา (รพ)'!C45</f>
        <v xml:space="preserve">พิบูลมังสาหาร </v>
      </c>
      <c r="C5" s="36">
        <v>100</v>
      </c>
      <c r="D5" s="132">
        <f>'42-ทันเวลา (รพ)'!E45</f>
        <v>100</v>
      </c>
      <c r="E5" s="36">
        <f>'42-ทันเวลา (รพ)'!F45</f>
        <v>100</v>
      </c>
      <c r="F5" s="36">
        <f>'42-ทันเวลา (รพ)'!G45</f>
        <v>100</v>
      </c>
      <c r="G5" s="36">
        <f>'42-ทันเวลา (รพ)'!H45</f>
        <v>100</v>
      </c>
      <c r="H5" s="36">
        <f>'42-ทันเวลา (รพ)'!I45</f>
        <v>0</v>
      </c>
      <c r="I5" s="36">
        <f>'42-ทันเวลา (รพ)'!J45</f>
        <v>0</v>
      </c>
      <c r="J5" s="36">
        <f>'42-ทันเวลา (รพ)'!K45</f>
        <v>0</v>
      </c>
      <c r="K5" s="36">
        <f>'42-ทันเวลา (รพ)'!M45</f>
        <v>0</v>
      </c>
      <c r="L5" s="36">
        <f>'42-ทันเวลา (รพ)'!N45</f>
        <v>0</v>
      </c>
      <c r="M5" s="36">
        <f>'42-ทันเวลา (รพ)'!O45</f>
        <v>0</v>
      </c>
      <c r="N5" s="36" t="e">
        <f>'42-ทันเวลา (รพ)'!#REF!</f>
        <v>#REF!</v>
      </c>
    </row>
    <row r="6" spans="2:14">
      <c r="B6" s="69" t="str">
        <f>'42-ทันเวลา (รพ)'!C52</f>
        <v>สมเด็จพระยุพราชเดชอุดม</v>
      </c>
      <c r="C6" s="36">
        <v>99.96</v>
      </c>
      <c r="D6" s="132">
        <f>'42-ทันเวลา (รพ)'!E52</f>
        <v>99.946723494938738</v>
      </c>
      <c r="E6" s="36">
        <f>'42-ทันเวลา (รพ)'!F52</f>
        <v>99.822695035460995</v>
      </c>
      <c r="F6" s="36">
        <f>'42-ทันเวลา (รพ)'!G52</f>
        <v>100</v>
      </c>
      <c r="G6" s="36">
        <f>'42-ทันเวลา (รพ)'!H52</f>
        <v>100</v>
      </c>
      <c r="H6" s="36">
        <f>'42-ทันเวลา (รพ)'!I52</f>
        <v>0</v>
      </c>
      <c r="I6" s="36">
        <f>'42-ทันเวลา (รพ)'!J52</f>
        <v>0</v>
      </c>
      <c r="J6" s="36">
        <f>'42-ทันเวลา (รพ)'!K52</f>
        <v>0</v>
      </c>
      <c r="K6" s="36">
        <f>'42-ทันเวลา (รพ)'!M52</f>
        <v>0</v>
      </c>
      <c r="L6" s="36">
        <f>'42-ทันเวลา (รพ)'!N52</f>
        <v>0</v>
      </c>
      <c r="M6" s="36">
        <f>'42-ทันเวลา (รพ)'!O52</f>
        <v>0</v>
      </c>
      <c r="N6" s="36" t="e">
        <f>'42-ทันเวลา (รพ)'!#REF!</f>
        <v>#REF!</v>
      </c>
    </row>
    <row r="7" spans="2:14">
      <c r="B7" s="69" t="str">
        <f>'42-ทันเวลา (รพ)'!C53</f>
        <v>50 พรรษามหาวชิราลงกรณ</v>
      </c>
      <c r="C7" s="36">
        <v>100</v>
      </c>
      <c r="D7" s="132">
        <f>'42-ทันเวลา (รพ)'!E53</f>
        <v>99.904852521408188</v>
      </c>
      <c r="E7" s="36">
        <f>'42-ทันเวลา (รพ)'!F53</f>
        <v>100</v>
      </c>
      <c r="F7" s="36">
        <f>'42-ทันเวลา (รพ)'!G53</f>
        <v>99.37451133698201</v>
      </c>
      <c r="G7" s="36">
        <f>'42-ทันเวลา (รพ)'!H53</f>
        <v>99.628597957288761</v>
      </c>
      <c r="H7" s="36">
        <f>'42-ทันเวลา (รพ)'!I53</f>
        <v>0</v>
      </c>
      <c r="I7" s="36">
        <f>'42-ทันเวลา (รพ)'!J53</f>
        <v>0</v>
      </c>
      <c r="J7" s="36">
        <f>'42-ทันเวลา (รพ)'!K53</f>
        <v>0</v>
      </c>
      <c r="K7" s="36">
        <f>'42-ทันเวลา (รพ)'!M53</f>
        <v>0</v>
      </c>
      <c r="L7" s="36">
        <f>'42-ทันเวลา (รพ)'!N53</f>
        <v>0</v>
      </c>
      <c r="M7" s="36">
        <f>'42-ทันเวลา (รพ)'!O53</f>
        <v>0</v>
      </c>
      <c r="N7" s="36" t="e">
        <f>'42-ทันเวลา (รพ)'!#REF!</f>
        <v>#REF!</v>
      </c>
    </row>
    <row r="8" spans="2:14">
      <c r="B8" s="69" t="str">
        <f>'42-ทันเวลา (รพ)'!C34</f>
        <v>ศรีเมืองใหม่</v>
      </c>
      <c r="C8" s="36">
        <v>100</v>
      </c>
      <c r="D8" s="132">
        <f>'42-ทันเวลา (รพ)'!E34</f>
        <v>100</v>
      </c>
      <c r="E8" s="36">
        <f>'42-ทันเวลา (รพ)'!F34</f>
        <v>100</v>
      </c>
      <c r="F8" s="36">
        <f>'42-ทันเวลา (รพ)'!G34</f>
        <v>100</v>
      </c>
      <c r="G8" s="36">
        <f>'42-ทันเวลา (รพ)'!H34</f>
        <v>99.111111111111114</v>
      </c>
      <c r="H8" s="36">
        <f>'42-ทันเวลา (รพ)'!I34</f>
        <v>0</v>
      </c>
      <c r="I8" s="36">
        <f>'42-ทันเวลา (รพ)'!J34</f>
        <v>0</v>
      </c>
      <c r="J8" s="36">
        <f>'42-ทันเวลา (รพ)'!K34</f>
        <v>0</v>
      </c>
      <c r="K8" s="36">
        <f>'42-ทันเวลา (รพ)'!M34</f>
        <v>0</v>
      </c>
      <c r="L8" s="36">
        <f>'42-ทันเวลา (รพ)'!N34</f>
        <v>0</v>
      </c>
      <c r="M8" s="36">
        <f>'42-ทันเวลา (รพ)'!O34</f>
        <v>0</v>
      </c>
      <c r="N8" s="36" t="e">
        <f>'42-ทันเวลา (รพ)'!#REF!</f>
        <v>#REF!</v>
      </c>
    </row>
    <row r="9" spans="2:14">
      <c r="B9" s="69" t="str">
        <f>'42-ทันเวลา (รพ)'!C36</f>
        <v>เขื่องใน</v>
      </c>
      <c r="C9" s="36">
        <v>100</v>
      </c>
      <c r="D9" s="132">
        <f>'42-ทันเวลา (รพ)'!E36</f>
        <v>100</v>
      </c>
      <c r="E9" s="36">
        <f>'42-ทันเวลา (รพ)'!F36</f>
        <v>100</v>
      </c>
      <c r="F9" s="36">
        <f>'42-ทันเวลา (รพ)'!G36</f>
        <v>100</v>
      </c>
      <c r="G9" s="36">
        <f>'42-ทันเวลา (รพ)'!H36</f>
        <v>100</v>
      </c>
      <c r="H9" s="36">
        <f>'42-ทันเวลา (รพ)'!I36</f>
        <v>0</v>
      </c>
      <c r="I9" s="36">
        <f>'42-ทันเวลา (รพ)'!J36</f>
        <v>0</v>
      </c>
      <c r="J9" s="36">
        <f>'42-ทันเวลา (รพ)'!K36</f>
        <v>0</v>
      </c>
      <c r="K9" s="36">
        <f>'42-ทันเวลา (รพ)'!M36</f>
        <v>0</v>
      </c>
      <c r="L9" s="36">
        <f>'42-ทันเวลา (รพ)'!N36</f>
        <v>0</v>
      </c>
      <c r="M9" s="36">
        <f>'42-ทันเวลา (รพ)'!O36</f>
        <v>0</v>
      </c>
      <c r="N9" s="36" t="e">
        <f>'42-ทันเวลา (รพ)'!#REF!</f>
        <v>#REF!</v>
      </c>
    </row>
    <row r="10" spans="2:14">
      <c r="B10" s="69" t="str">
        <f>'42-ทันเวลา (รพ)'!C37</f>
        <v>เขมราฐ</v>
      </c>
      <c r="C10" s="36">
        <v>100</v>
      </c>
      <c r="D10" s="132">
        <f>'42-ทันเวลา (รพ)'!E37</f>
        <v>100</v>
      </c>
      <c r="E10" s="36">
        <f>'42-ทันเวลา (รพ)'!F37</f>
        <v>100</v>
      </c>
      <c r="F10" s="36">
        <f>'42-ทันเวลา (รพ)'!G37</f>
        <v>100</v>
      </c>
      <c r="G10" s="36">
        <f>'42-ทันเวลา (รพ)'!H37</f>
        <v>100</v>
      </c>
      <c r="H10" s="36">
        <f>'42-ทันเวลา (รพ)'!I37</f>
        <v>0</v>
      </c>
      <c r="I10" s="36">
        <f>'42-ทันเวลา (รพ)'!J37</f>
        <v>0</v>
      </c>
      <c r="J10" s="36">
        <f>'42-ทันเวลา (รพ)'!K37</f>
        <v>0</v>
      </c>
      <c r="K10" s="36">
        <f>'42-ทันเวลา (รพ)'!M37</f>
        <v>0</v>
      </c>
      <c r="L10" s="36">
        <f>'42-ทันเวลา (รพ)'!N37</f>
        <v>0</v>
      </c>
      <c r="M10" s="36">
        <f>'42-ทันเวลา (รพ)'!O37</f>
        <v>0</v>
      </c>
      <c r="N10" s="36" t="e">
        <f>'42-ทันเวลา (รพ)'!#REF!</f>
        <v>#REF!</v>
      </c>
    </row>
    <row r="11" spans="2:14">
      <c r="B11" s="69" t="str">
        <f>'42-ทันเวลา (รพ)'!C39</f>
        <v>น้ำยืน</v>
      </c>
      <c r="C11" s="36">
        <v>100</v>
      </c>
      <c r="D11" s="132">
        <f>'42-ทันเวลา (รพ)'!E39</f>
        <v>99.724517906336089</v>
      </c>
      <c r="E11" s="36">
        <f>'42-ทันเวลา (รพ)'!F39</f>
        <v>99.750623441396513</v>
      </c>
      <c r="F11" s="36">
        <f>'42-ทันเวลา (รพ)'!G39</f>
        <v>99.759615384615387</v>
      </c>
      <c r="G11" s="36">
        <f>'42-ทันเวลา (รพ)'!H39</f>
        <v>99.423631123919307</v>
      </c>
      <c r="H11" s="36">
        <f>'42-ทันเวลา (รพ)'!I39</f>
        <v>0</v>
      </c>
      <c r="I11" s="36">
        <f>'42-ทันเวลา (รพ)'!J39</f>
        <v>0</v>
      </c>
      <c r="J11" s="36">
        <f>'42-ทันเวลา (รพ)'!K39</f>
        <v>0</v>
      </c>
      <c r="K11" s="36">
        <f>'42-ทันเวลา (รพ)'!M39</f>
        <v>0</v>
      </c>
      <c r="L11" s="36">
        <f>'42-ทันเวลา (รพ)'!N39</f>
        <v>0</v>
      </c>
      <c r="M11" s="36">
        <f>'42-ทันเวลา (รพ)'!O39</f>
        <v>0</v>
      </c>
      <c r="N11" s="36" t="e">
        <f>'42-ทันเวลา (รพ)'!#REF!</f>
        <v>#REF!</v>
      </c>
    </row>
    <row r="12" spans="2:14">
      <c r="B12" s="69" t="str">
        <f>'42-ทันเวลา (รพ)'!C40</f>
        <v>บุณฑริก</v>
      </c>
      <c r="C12" s="36">
        <v>100</v>
      </c>
      <c r="D12" s="132">
        <f>'42-ทันเวลา (รพ)'!E40</f>
        <v>98.260869565217391</v>
      </c>
      <c r="E12" s="36">
        <f>'42-ทันเวลา (รพ)'!F40</f>
        <v>99.480789200415373</v>
      </c>
      <c r="F12" s="36">
        <f>'42-ทันเวลา (รพ)'!G40</f>
        <v>100</v>
      </c>
      <c r="G12" s="36">
        <f>'42-ทันเวลา (รพ)'!H40</f>
        <v>100</v>
      </c>
      <c r="H12" s="36">
        <f>'42-ทันเวลา (รพ)'!I40</f>
        <v>0</v>
      </c>
      <c r="I12" s="36">
        <f>'42-ทันเวลา (รพ)'!J40</f>
        <v>0</v>
      </c>
      <c r="J12" s="36">
        <f>'42-ทันเวลา (รพ)'!K40</f>
        <v>0</v>
      </c>
      <c r="K12" s="36">
        <f>'42-ทันเวลา (รพ)'!M40</f>
        <v>0</v>
      </c>
      <c r="L12" s="36">
        <f>'42-ทันเวลา (รพ)'!N40</f>
        <v>0</v>
      </c>
      <c r="M12" s="36">
        <f>'42-ทันเวลา (รพ)'!O40</f>
        <v>0</v>
      </c>
      <c r="N12" s="36" t="e">
        <f>'42-ทันเวลา (รพ)'!#REF!</f>
        <v>#REF!</v>
      </c>
    </row>
    <row r="13" spans="2:14">
      <c r="B13" s="69" t="str">
        <f>'42-ทันเวลา (รพ)'!C43</f>
        <v>ม่วงสามสิบ</v>
      </c>
      <c r="C13" s="36">
        <v>100</v>
      </c>
      <c r="D13" s="132">
        <f>'42-ทันเวลา (รพ)'!E43</f>
        <v>100</v>
      </c>
      <c r="E13" s="36">
        <f>'42-ทันเวลา (รพ)'!F43</f>
        <v>99.857244825124909</v>
      </c>
      <c r="F13" s="36">
        <f>'42-ทันเวลา (รพ)'!G43</f>
        <v>100</v>
      </c>
      <c r="G13" s="36">
        <f>'42-ทันเวลา (รพ)'!H43</f>
        <v>100</v>
      </c>
      <c r="H13" s="36">
        <f>'42-ทันเวลา (รพ)'!I43</f>
        <v>0</v>
      </c>
      <c r="I13" s="36">
        <f>'42-ทันเวลา (รพ)'!J43</f>
        <v>0</v>
      </c>
      <c r="J13" s="36">
        <f>'42-ทันเวลา (รพ)'!K43</f>
        <v>0</v>
      </c>
      <c r="K13" s="36">
        <f>'42-ทันเวลา (รพ)'!M43</f>
        <v>0</v>
      </c>
      <c r="L13" s="36">
        <f>'42-ทันเวลา (รพ)'!N43</f>
        <v>0</v>
      </c>
      <c r="M13" s="36">
        <f>'42-ทันเวลา (รพ)'!O43</f>
        <v>0</v>
      </c>
      <c r="N13" s="36" t="e">
        <f>'42-ทันเวลา (รพ)'!#REF!</f>
        <v>#REF!</v>
      </c>
    </row>
    <row r="14" spans="2:14">
      <c r="B14" t="str">
        <f>'42-ทันเวลา (รพ)'!C35</f>
        <v>โขงเจียม</v>
      </c>
      <c r="C14" s="36">
        <v>100</v>
      </c>
      <c r="D14" s="132">
        <f>'42-ทันเวลา (รพ)'!E35</f>
        <v>100</v>
      </c>
      <c r="E14" s="36">
        <f>'42-ทันเวลา (รพ)'!F35</f>
        <v>100</v>
      </c>
      <c r="F14" s="36">
        <f>'42-ทันเวลา (รพ)'!G35</f>
        <v>99.677419354838705</v>
      </c>
      <c r="G14" s="36">
        <f>'42-ทันเวลา (รพ)'!H35</f>
        <v>100</v>
      </c>
      <c r="H14" s="36">
        <f>'42-ทันเวลา (รพ)'!I35</f>
        <v>0</v>
      </c>
      <c r="I14" s="36">
        <f>'42-ทันเวลา (รพ)'!J35</f>
        <v>0</v>
      </c>
      <c r="J14" s="36">
        <f>'42-ทันเวลา (รพ)'!K35</f>
        <v>0</v>
      </c>
      <c r="K14" s="36">
        <f>'42-ทันเวลา (รพ)'!M35</f>
        <v>0</v>
      </c>
      <c r="L14" s="36">
        <f>'42-ทันเวลา (รพ)'!N35</f>
        <v>0</v>
      </c>
      <c r="M14" s="36">
        <f>'42-ทันเวลา (รพ)'!O35</f>
        <v>0</v>
      </c>
      <c r="N14" s="36" t="e">
        <f>'42-ทันเวลา (รพ)'!#REF!</f>
        <v>#REF!</v>
      </c>
    </row>
    <row r="15" spans="2:14">
      <c r="B15" t="str">
        <f>'42-ทันเวลา (รพ)'!C38</f>
        <v>นาจะหลวย</v>
      </c>
      <c r="C15" s="36">
        <v>100</v>
      </c>
      <c r="D15" s="132">
        <f>'42-ทันเวลา (รพ)'!E38</f>
        <v>100</v>
      </c>
      <c r="E15" s="36">
        <f>'42-ทันเวลา (รพ)'!F38</f>
        <v>99.736842105263165</v>
      </c>
      <c r="F15" s="36">
        <f>'42-ทันเวลา (รพ)'!G38</f>
        <v>100</v>
      </c>
      <c r="G15" s="36">
        <f>'42-ทันเวลา (รพ)'!H38</f>
        <v>100</v>
      </c>
      <c r="H15" s="36">
        <f>'42-ทันเวลา (รพ)'!I38</f>
        <v>0</v>
      </c>
      <c r="I15" s="36">
        <f>'42-ทันเวลา (รพ)'!J38</f>
        <v>0</v>
      </c>
      <c r="J15" s="36">
        <f>'42-ทันเวลา (รพ)'!K38</f>
        <v>0</v>
      </c>
      <c r="K15" s="36">
        <f>'42-ทันเวลา (รพ)'!M38</f>
        <v>0</v>
      </c>
      <c r="L15" s="36">
        <f>'42-ทันเวลา (รพ)'!N38</f>
        <v>0</v>
      </c>
      <c r="M15" s="36">
        <f>'42-ทันเวลา (รพ)'!O38</f>
        <v>0</v>
      </c>
      <c r="N15" s="36" t="e">
        <f>'42-ทันเวลา (รพ)'!#REF!</f>
        <v>#REF!</v>
      </c>
    </row>
    <row r="16" spans="2:14">
      <c r="B16" t="str">
        <f>'42-ทันเวลา (รพ)'!C42</f>
        <v>กุดข้าวปุ้น</v>
      </c>
      <c r="C16" s="36">
        <v>100</v>
      </c>
      <c r="D16" s="132">
        <f>'42-ทันเวลา (รพ)'!E42</f>
        <v>100</v>
      </c>
      <c r="E16" s="36">
        <f>'42-ทันเวลา (รพ)'!F42</f>
        <v>100</v>
      </c>
      <c r="F16" s="36">
        <f>'42-ทันเวลา (รพ)'!G42</f>
        <v>100</v>
      </c>
      <c r="G16" s="36">
        <f>'42-ทันเวลา (รพ)'!H42</f>
        <v>100</v>
      </c>
      <c r="H16" s="36">
        <f>'42-ทันเวลา (รพ)'!I42</f>
        <v>0</v>
      </c>
      <c r="I16" s="36">
        <f>'42-ทันเวลา (รพ)'!J42</f>
        <v>0</v>
      </c>
      <c r="J16" s="36">
        <f>'42-ทันเวลา (รพ)'!K42</f>
        <v>0</v>
      </c>
      <c r="K16" s="36">
        <f>'42-ทันเวลา (รพ)'!M42</f>
        <v>0</v>
      </c>
      <c r="L16" s="36">
        <f>'42-ทันเวลา (รพ)'!N42</f>
        <v>0</v>
      </c>
      <c r="M16" s="36">
        <f>'42-ทันเวลา (รพ)'!O42</f>
        <v>0</v>
      </c>
      <c r="N16" s="36" t="e">
        <f>'42-ทันเวลา (รพ)'!#REF!</f>
        <v>#REF!</v>
      </c>
    </row>
    <row r="17" spans="2:14">
      <c r="B17" t="str">
        <f>'42-ทันเวลา (รพ)'!C46</f>
        <v>ตาลสุม</v>
      </c>
      <c r="C17" s="36">
        <v>96.88</v>
      </c>
      <c r="D17" s="132">
        <f>'42-ทันเวลา (รพ)'!E46</f>
        <v>96.875</v>
      </c>
      <c r="E17" s="36">
        <f>'42-ทันเวลา (รพ)'!F46</f>
        <v>100</v>
      </c>
      <c r="F17" s="36">
        <f>'42-ทันเวลา (รพ)'!G46</f>
        <v>99.310344827586206</v>
      </c>
      <c r="G17" s="36">
        <f>'42-ทันเวลา (รพ)'!H46</f>
        <v>100</v>
      </c>
      <c r="H17" s="36">
        <f>'42-ทันเวลา (รพ)'!I46</f>
        <v>0</v>
      </c>
      <c r="I17" s="36">
        <f>'42-ทันเวลา (รพ)'!J46</f>
        <v>0</v>
      </c>
      <c r="J17" s="36">
        <f>'42-ทันเวลา (รพ)'!K46</f>
        <v>0</v>
      </c>
      <c r="K17" s="36">
        <f>'42-ทันเวลา (รพ)'!M46</f>
        <v>0</v>
      </c>
      <c r="L17" s="36">
        <f>'42-ทันเวลา (รพ)'!N46</f>
        <v>0</v>
      </c>
      <c r="M17" s="36">
        <f>'42-ทันเวลา (รพ)'!O46</f>
        <v>0</v>
      </c>
      <c r="N17" s="36" t="e">
        <f>'42-ทันเวลา (รพ)'!#REF!</f>
        <v>#REF!</v>
      </c>
    </row>
    <row r="18" spans="2:14">
      <c r="B18" t="str">
        <f>'42-ทันเวลา (รพ)'!C47</f>
        <v>โพธิ์ไทร</v>
      </c>
      <c r="C18" s="36">
        <v>100</v>
      </c>
      <c r="D18" s="132">
        <f>'42-ทันเวลา (รพ)'!E47</f>
        <v>100</v>
      </c>
      <c r="E18" s="36">
        <f>'42-ทันเวลา (รพ)'!F47</f>
        <v>100</v>
      </c>
      <c r="F18" s="36">
        <f>'42-ทันเวลา (รพ)'!G47</f>
        <v>100</v>
      </c>
      <c r="G18" s="36">
        <f>'42-ทันเวลา (รพ)'!H47</f>
        <v>100</v>
      </c>
      <c r="H18" s="36">
        <f>'42-ทันเวลา (รพ)'!I47</f>
        <v>0</v>
      </c>
      <c r="I18" s="36">
        <f>'42-ทันเวลา (รพ)'!J47</f>
        <v>0</v>
      </c>
      <c r="J18" s="36">
        <f>'42-ทันเวลา (รพ)'!K47</f>
        <v>0</v>
      </c>
      <c r="K18" s="36">
        <f>'42-ทันเวลา (รพ)'!M47</f>
        <v>0</v>
      </c>
      <c r="L18" s="36">
        <f>'42-ทันเวลา (รพ)'!N47</f>
        <v>0</v>
      </c>
      <c r="M18" s="36">
        <f>'42-ทันเวลา (รพ)'!O47</f>
        <v>0</v>
      </c>
      <c r="N18" s="36" t="e">
        <f>'42-ทันเวลา (รพ)'!#REF!</f>
        <v>#REF!</v>
      </c>
    </row>
    <row r="19" spans="2:14">
      <c r="B19" t="str">
        <f>'42-ทันเวลา (รพ)'!C48</f>
        <v>สำโรง</v>
      </c>
      <c r="C19" s="36">
        <v>100</v>
      </c>
      <c r="D19" s="132">
        <f>'42-ทันเวลา (รพ)'!E48</f>
        <v>100</v>
      </c>
      <c r="E19" s="36">
        <f>'42-ทันเวลา (รพ)'!F48</f>
        <v>100</v>
      </c>
      <c r="F19" s="36">
        <f>'42-ทันเวลา (รพ)'!G48</f>
        <v>100</v>
      </c>
      <c r="G19" s="36">
        <f>'42-ทันเวลา (รพ)'!H48</f>
        <v>100</v>
      </c>
      <c r="H19" s="36">
        <f>'42-ทันเวลา (รพ)'!I48</f>
        <v>0</v>
      </c>
      <c r="I19" s="36">
        <f>'42-ทันเวลา (รพ)'!J48</f>
        <v>0</v>
      </c>
      <c r="J19" s="36">
        <f>'42-ทันเวลา (รพ)'!K48</f>
        <v>0</v>
      </c>
      <c r="K19" s="36">
        <f>'42-ทันเวลา (รพ)'!M48</f>
        <v>0</v>
      </c>
      <c r="L19" s="36">
        <f>'42-ทันเวลา (รพ)'!N48</f>
        <v>0</v>
      </c>
      <c r="M19" s="36">
        <f>'42-ทันเวลา (รพ)'!O48</f>
        <v>0</v>
      </c>
      <c r="N19" s="36" t="e">
        <f>'42-ทันเวลา (รพ)'!#REF!</f>
        <v>#REF!</v>
      </c>
    </row>
    <row r="20" spans="2:14">
      <c r="B20" t="str">
        <f>'42-ทันเวลา (รพ)'!C49</f>
        <v>ดอนมดแดง</v>
      </c>
      <c r="C20" s="36">
        <v>100</v>
      </c>
      <c r="D20" s="132">
        <f>'42-ทันเวลา (รพ)'!E49</f>
        <v>100</v>
      </c>
      <c r="E20" s="36">
        <f>'42-ทันเวลา (รพ)'!F49</f>
        <v>100</v>
      </c>
      <c r="F20" s="36">
        <f>'42-ทันเวลา (รพ)'!G49</f>
        <v>100</v>
      </c>
      <c r="G20" s="36">
        <f>'42-ทันเวลา (รพ)'!H49</f>
        <v>100</v>
      </c>
      <c r="H20" s="36">
        <f>'42-ทันเวลา (รพ)'!I49</f>
        <v>0</v>
      </c>
      <c r="I20" s="36">
        <f>'42-ทันเวลา (รพ)'!J49</f>
        <v>0</v>
      </c>
      <c r="J20" s="36">
        <f>'42-ทันเวลา (รพ)'!K49</f>
        <v>0</v>
      </c>
      <c r="K20" s="36">
        <f>'42-ทันเวลา (รพ)'!M49</f>
        <v>0</v>
      </c>
      <c r="L20" s="36">
        <f>'42-ทันเวลา (รพ)'!N49</f>
        <v>0</v>
      </c>
      <c r="M20" s="36">
        <f>'42-ทันเวลา (รพ)'!O49</f>
        <v>0</v>
      </c>
      <c r="N20" s="36" t="e">
        <f>'42-ทันเวลา (รพ)'!#REF!</f>
        <v>#REF!</v>
      </c>
    </row>
    <row r="21" spans="2:14">
      <c r="B21" t="str">
        <f>'42-ทันเวลา (รพ)'!C50</f>
        <v>สิรินธร</v>
      </c>
      <c r="C21" s="36">
        <v>100</v>
      </c>
      <c r="D21" s="132">
        <f>'42-ทันเวลา (รพ)'!E50</f>
        <v>100</v>
      </c>
      <c r="E21" s="36">
        <f>'42-ทันเวลา (รพ)'!F50</f>
        <v>100</v>
      </c>
      <c r="F21" s="36">
        <f>'42-ทันเวลา (รพ)'!G50</f>
        <v>100</v>
      </c>
      <c r="G21" s="36">
        <f>'42-ทันเวลา (รพ)'!H50</f>
        <v>100</v>
      </c>
      <c r="H21" s="36">
        <f>'42-ทันเวลา (รพ)'!I50</f>
        <v>0</v>
      </c>
      <c r="I21" s="36">
        <f>'42-ทันเวลา (รพ)'!J50</f>
        <v>0</v>
      </c>
      <c r="J21" s="36">
        <f>'42-ทันเวลา (รพ)'!K50</f>
        <v>0</v>
      </c>
      <c r="K21" s="36">
        <f>'42-ทันเวลา (รพ)'!M50</f>
        <v>0</v>
      </c>
      <c r="L21" s="36">
        <f>'42-ทันเวลา (รพ)'!N50</f>
        <v>0</v>
      </c>
      <c r="M21" s="36">
        <f>'42-ทันเวลา (รพ)'!O50</f>
        <v>0</v>
      </c>
      <c r="N21" s="36" t="e">
        <f>'42-ทันเวลา (รพ)'!#REF!</f>
        <v>#REF!</v>
      </c>
    </row>
    <row r="22" spans="2:14">
      <c r="B22" t="str">
        <f>'42-ทันเวลา (รพ)'!C51</f>
        <v>ทุ่งศรีอุดม</v>
      </c>
      <c r="C22" s="36">
        <v>100</v>
      </c>
      <c r="D22" s="132">
        <f>'42-ทันเวลา (รพ)'!E51</f>
        <v>98.901098901098905</v>
      </c>
      <c r="E22" s="36">
        <f>'42-ทันเวลา (รพ)'!F51</f>
        <v>100</v>
      </c>
      <c r="F22" s="36">
        <f>'42-ทันเวลา (รพ)'!G51</f>
        <v>100</v>
      </c>
      <c r="G22" s="36">
        <f>'42-ทันเวลา (รพ)'!H51</f>
        <v>100</v>
      </c>
      <c r="H22" s="36">
        <f>'42-ทันเวลา (รพ)'!I51</f>
        <v>0</v>
      </c>
      <c r="I22" s="36">
        <f>'42-ทันเวลา (รพ)'!J51</f>
        <v>0</v>
      </c>
      <c r="J22" s="36">
        <f>'42-ทันเวลา (รพ)'!K51</f>
        <v>0</v>
      </c>
      <c r="K22" s="36">
        <f>'42-ทันเวลา (รพ)'!M51</f>
        <v>0</v>
      </c>
      <c r="L22" s="36">
        <f>'42-ทันเวลา (รพ)'!N51</f>
        <v>0</v>
      </c>
      <c r="M22" s="36">
        <f>'42-ทันเวลา (รพ)'!O51</f>
        <v>0</v>
      </c>
      <c r="N22" s="36" t="e">
        <f>'42-ทันเวลา (รพ)'!#REF!</f>
        <v>#REF!</v>
      </c>
    </row>
    <row r="23" spans="2:14">
      <c r="B23" t="str">
        <f>'42-ทันเวลา (รพ)'!C54</f>
        <v>นาตาล</v>
      </c>
      <c r="C23" s="36">
        <v>100</v>
      </c>
      <c r="D23" s="132">
        <f>'42-ทันเวลา (รพ)'!E54</f>
        <v>100</v>
      </c>
      <c r="E23" s="36">
        <f>'42-ทันเวลา (รพ)'!F54</f>
        <v>100</v>
      </c>
      <c r="F23" s="36">
        <f>'42-ทันเวลา (รพ)'!G54</f>
        <v>100</v>
      </c>
      <c r="G23" s="36">
        <f>'42-ทันเวลา (รพ)'!H54</f>
        <v>100</v>
      </c>
      <c r="H23" s="36">
        <f>'42-ทันเวลา (รพ)'!I54</f>
        <v>0</v>
      </c>
      <c r="I23" s="36">
        <f>'42-ทันเวลา (รพ)'!J54</f>
        <v>0</v>
      </c>
      <c r="J23" s="36">
        <f>'42-ทันเวลา (รพ)'!K54</f>
        <v>0</v>
      </c>
      <c r="K23" s="36">
        <f>'42-ทันเวลา (รพ)'!M54</f>
        <v>0</v>
      </c>
      <c r="L23" s="36">
        <f>'42-ทันเวลา (รพ)'!N54</f>
        <v>0</v>
      </c>
      <c r="M23" s="36">
        <f>'42-ทันเวลา (รพ)'!O54</f>
        <v>0</v>
      </c>
      <c r="N23" s="36" t="e">
        <f>'42-ทันเวลา (รพ)'!#REF!</f>
        <v>#REF!</v>
      </c>
    </row>
    <row r="24" spans="2:14">
      <c r="B24" t="str">
        <f>'42-ทันเวลา (รพ)'!C55</f>
        <v>นาเยีย</v>
      </c>
      <c r="C24" s="36">
        <v>100</v>
      </c>
      <c r="D24" s="132">
        <f>'42-ทันเวลา (รพ)'!E55</f>
        <v>100</v>
      </c>
      <c r="E24" s="36">
        <f>'42-ทันเวลา (รพ)'!F55</f>
        <v>100</v>
      </c>
      <c r="F24" s="36">
        <f>'42-ทันเวลา (รพ)'!G55</f>
        <v>100</v>
      </c>
      <c r="G24" s="36">
        <f>'42-ทันเวลา (รพ)'!H55</f>
        <v>100</v>
      </c>
      <c r="H24" s="36">
        <f>'42-ทันเวลา (รพ)'!I55</f>
        <v>0</v>
      </c>
      <c r="I24" s="36">
        <f>'42-ทันเวลา (รพ)'!J55</f>
        <v>0</v>
      </c>
      <c r="J24" s="36">
        <f>'42-ทันเวลา (รพ)'!K55</f>
        <v>0</v>
      </c>
      <c r="K24" s="36">
        <f>'42-ทันเวลา (รพ)'!M55</f>
        <v>0</v>
      </c>
      <c r="L24" s="36">
        <f>'42-ทันเวลา (รพ)'!N55</f>
        <v>0</v>
      </c>
      <c r="M24" s="36">
        <f>'42-ทันเวลา (รพ)'!O55</f>
        <v>0</v>
      </c>
      <c r="N24" s="36" t="e">
        <f>'42-ทันเวลา (รพ)'!#REF!</f>
        <v>#REF!</v>
      </c>
    </row>
    <row r="25" spans="2:14">
      <c r="B25" t="str">
        <f>'42-ทันเวลา (รพ)'!C56</f>
        <v>สว่างวีระวงศ์</v>
      </c>
      <c r="C25" s="36">
        <v>100</v>
      </c>
      <c r="D25" s="132">
        <f>'42-ทันเวลา (รพ)'!E56</f>
        <v>96.907216494845358</v>
      </c>
      <c r="E25" s="36">
        <f>'42-ทันเวลา (รพ)'!F56</f>
        <v>100</v>
      </c>
      <c r="F25" s="36">
        <f>'42-ทันเวลา (รพ)'!G56</f>
        <v>96.969696969696969</v>
      </c>
      <c r="G25" s="36">
        <f>'42-ทันเวลา (รพ)'!H56</f>
        <v>100</v>
      </c>
      <c r="H25" s="36">
        <f>'42-ทันเวลา (รพ)'!I56</f>
        <v>0</v>
      </c>
      <c r="I25" s="36">
        <f>'42-ทันเวลา (รพ)'!J56</f>
        <v>0</v>
      </c>
      <c r="J25" s="36">
        <f>'42-ทันเวลา (รพ)'!K56</f>
        <v>0</v>
      </c>
      <c r="K25" s="36">
        <f>'42-ทันเวลา (รพ)'!M56</f>
        <v>0</v>
      </c>
      <c r="L25" s="36">
        <f>'42-ทันเวลา (รพ)'!N56</f>
        <v>0</v>
      </c>
      <c r="M25" s="36">
        <f>'42-ทันเวลา (รพ)'!O56</f>
        <v>0</v>
      </c>
      <c r="N25" s="36" t="e">
        <f>'42-ทันเวลา (รพ)'!#REF!</f>
        <v>#REF!</v>
      </c>
    </row>
    <row r="26" spans="2:14">
      <c r="B26" t="str">
        <f>'42-ทันเวลา (รพ)'!C57</f>
        <v>น้ำขุ่น</v>
      </c>
      <c r="C26" s="36">
        <v>100</v>
      </c>
      <c r="D26" s="132">
        <f>'42-ทันเวลา (รพ)'!E57</f>
        <v>100</v>
      </c>
      <c r="E26" s="36">
        <f>'42-ทันเวลา (รพ)'!F57</f>
        <v>100</v>
      </c>
      <c r="F26" s="36">
        <f>'42-ทันเวลา (รพ)'!G57</f>
        <v>98.972602739726028</v>
      </c>
      <c r="G26" s="36">
        <f>'42-ทันเวลา (รพ)'!H57</f>
        <v>99.579831932773104</v>
      </c>
      <c r="H26" s="36">
        <f>'42-ทันเวลา (รพ)'!I57</f>
        <v>0</v>
      </c>
      <c r="I26" s="36">
        <f>'42-ทันเวลา (รพ)'!J57</f>
        <v>0</v>
      </c>
      <c r="J26" s="36">
        <f>'42-ทันเวลา (รพ)'!K57</f>
        <v>0</v>
      </c>
      <c r="K26" s="36">
        <f>'42-ทันเวลา (รพ)'!M57</f>
        <v>0</v>
      </c>
      <c r="L26" s="36">
        <f>'42-ทันเวลา (รพ)'!N57</f>
        <v>0</v>
      </c>
      <c r="M26" s="36">
        <f>'42-ทันเวลา (รพ)'!O57</f>
        <v>0</v>
      </c>
      <c r="N26" s="36" t="e">
        <f>'42-ทันเวลา (รพ)'!#REF!</f>
        <v>#REF!</v>
      </c>
    </row>
    <row r="27" spans="2:14">
      <c r="B27" t="str">
        <f>'42-ทันเวลา (รพ)'!C58</f>
        <v>เหล่าเสือโก้ก</v>
      </c>
      <c r="C27" s="36">
        <v>100</v>
      </c>
      <c r="D27" s="132">
        <f>'42-ทันเวลา (รพ)'!E58</f>
        <v>100</v>
      </c>
      <c r="E27" s="36">
        <f>'42-ทันเวลา (รพ)'!F58</f>
        <v>100</v>
      </c>
      <c r="F27" s="36">
        <f>'42-ทันเวลา (รพ)'!G58</f>
        <v>100</v>
      </c>
      <c r="G27" s="36">
        <f>'42-ทันเวลา (รพ)'!H58</f>
        <v>100</v>
      </c>
      <c r="H27" s="36">
        <f>'42-ทันเวลา (รพ)'!I58</f>
        <v>0</v>
      </c>
      <c r="I27" s="36">
        <f>'42-ทันเวลา (รพ)'!J58</f>
        <v>0</v>
      </c>
      <c r="J27" s="36">
        <f>'42-ทันเวลา (รพ)'!K58</f>
        <v>0</v>
      </c>
      <c r="K27" s="36">
        <f>'42-ทันเวลา (รพ)'!M58</f>
        <v>0</v>
      </c>
      <c r="L27" s="36">
        <f>'42-ทันเวลา (รพ)'!N58</f>
        <v>0</v>
      </c>
      <c r="M27" s="36">
        <f>'42-ทันเวลา (รพ)'!O58</f>
        <v>0</v>
      </c>
      <c r="N27" s="36" t="e">
        <f>'42-ทันเวลา (รพ)'!#REF!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9</vt:i4>
      </vt:variant>
      <vt:variant>
        <vt:lpstr>ช่วงที่มีชื่อ</vt:lpstr>
      </vt:variant>
      <vt:variant>
        <vt:i4>4</vt:i4>
      </vt:variant>
    </vt:vector>
  </HeadingPairs>
  <TitlesOfParts>
    <vt:vector size="13" baseType="lpstr">
      <vt:lpstr>คำอธิบาย</vt:lpstr>
      <vt:lpstr>12-จำนวน (รพ)</vt:lpstr>
      <vt:lpstr>12-ppt</vt:lpstr>
      <vt:lpstr>22-SumAdjRW (รพ)</vt:lpstr>
      <vt:lpstr>22-ppt</vt:lpstr>
      <vt:lpstr>32-เงินชดเชย (รพ)</vt:lpstr>
      <vt:lpstr>32-ppt</vt:lpstr>
      <vt:lpstr>42-ทันเวลา (รพ)</vt:lpstr>
      <vt:lpstr>42-ppt</vt:lpstr>
      <vt:lpstr>'12-จำนวน (รพ)'!Print_Titles</vt:lpstr>
      <vt:lpstr>'22-SumAdjRW (รพ)'!Print_Titles</vt:lpstr>
      <vt:lpstr>'32-เงินชดเชย (รพ)'!Print_Titles</vt:lpstr>
      <vt:lpstr>'42-ทันเวลา (รพ)'!Print_Titles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Maitree Moonsarn</dc:creator>
  <cp:lastModifiedBy>Computer</cp:lastModifiedBy>
  <cp:lastPrinted>2018-11-30T01:57:17Z</cp:lastPrinted>
  <dcterms:created xsi:type="dcterms:W3CDTF">2017-02-15T09:17:52Z</dcterms:created>
  <dcterms:modified xsi:type="dcterms:W3CDTF">2019-03-22T08:26:57Z</dcterms:modified>
</cp:coreProperties>
</file>