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20" yWindow="360" windowWidth="19440" windowHeight="10680" activeTab="4"/>
  </bookViews>
  <sheets>
    <sheet name="ค่าเสื่อม62" sheetId="1" r:id="rId1"/>
    <sheet name="คำแนะนำ" sheetId="3" r:id="rId2"/>
    <sheet name="Sheet2" sheetId="5" r:id="rId3"/>
    <sheet name="กพ" sheetId="6" r:id="rId4"/>
    <sheet name="มีค" sheetId="7" r:id="rId5"/>
  </sheets>
  <externalReferences>
    <externalReference r:id="rId6"/>
  </externalReferences>
  <definedNames>
    <definedName name="_0.ยังไม่ดำเนินการ">ค่าเสื่อม62!#REF!</definedName>
    <definedName name="_1.จัดทำแผน_ขออนุมัติแผน_ประกาศแผน">ค่าเสื่อม62!#REF!</definedName>
    <definedName name="_10.จ่ายเงินเรียบร้อยแล้ว">ค่าเสื่อม62!#REF!</definedName>
    <definedName name="_2.ทำรง.ขอความเห็นชอบ_แต่งตั้งกรรมการ">ค่าเสื่อม62!#REF!</definedName>
    <definedName name="_3.จัดทำSPEC_ร่างTOR_แล้ว">ค่าเสื่อม62!#REF!</definedName>
    <definedName name="_4.ทำหนังสือเชิญชวน_เจรจากับผู้ค้าโดยตรง">ค่าเสื่อม62!#REF!</definedName>
    <definedName name="_5.พิจารณาผลราคา_เสนอขอความเห็นชอบ">ค่าเสื่อม62!#REF!</definedName>
    <definedName name="_6.ประกาศผู้ชนะในe_GP">ค่าเสื่อม62!#REF!</definedName>
    <definedName name="_7.ลงนามสัญญาแล้ว">ค่าเสื่อม62!#REF!</definedName>
    <definedName name="_8.ส่งมอบครุภัณฑ์_งานจ้าง">ค่าเสื่อม62!#REF!</definedName>
    <definedName name="_9.ตรวจรับแล้ว">ค่าเสื่อม62!#REF!</definedName>
    <definedName name="_xlnm._FilterDatabase" localSheetId="0" hidden="1">ค่าเสื่อม62!$B$5:$W$1289</definedName>
    <definedName name="E_bidding">ค่าเสื่อม62!#REF!</definedName>
    <definedName name="ขั้นตอนด้านพัสดุ">ค่าเสื่อม62!#REF!</definedName>
    <definedName name="เฉพาะเจาะจง">ค่าเสื่อม62!#REF!</definedName>
  </definedNames>
  <calcPr calcId="144525"/>
  <pivotCaches>
    <pivotCache cacheId="1" r:id="rId7"/>
  </pivotCaches>
</workbook>
</file>

<file path=xl/calcChain.xml><?xml version="1.0" encoding="utf-8"?>
<calcChain xmlns="http://schemas.openxmlformats.org/spreadsheetml/2006/main">
  <c r="AN29" i="7" l="1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4" i="7"/>
  <c r="AQ9" i="7"/>
  <c r="AS5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4" i="7"/>
  <c r="AR5" i="7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4" i="7"/>
  <c r="AQ5" i="7"/>
  <c r="AQ6" i="7"/>
  <c r="AQ7" i="7"/>
  <c r="AQ8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4" i="7"/>
  <c r="AP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4" i="7"/>
  <c r="AO5" i="7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4" i="7"/>
  <c r="AM5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4" i="7"/>
  <c r="AD5" i="7" l="1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I29" i="7" l="1"/>
  <c r="AF5" i="7"/>
  <c r="AF4" i="7"/>
  <c r="Q19" i="7" l="1"/>
  <c r="Q14" i="7"/>
  <c r="Q12" i="7"/>
  <c r="Q8" i="7" l="1"/>
  <c r="Q5" i="7"/>
  <c r="Q6" i="7"/>
  <c r="Q7" i="7"/>
  <c r="Q9" i="7"/>
  <c r="Q10" i="7"/>
  <c r="Q11" i="7"/>
  <c r="Q13" i="7"/>
  <c r="Q15" i="7"/>
  <c r="Q16" i="7"/>
  <c r="Q17" i="7"/>
  <c r="Q18" i="7"/>
  <c r="Q20" i="7"/>
  <c r="Q21" i="7"/>
  <c r="Q22" i="7"/>
  <c r="Q23" i="7"/>
  <c r="Q24" i="7"/>
  <c r="Q25" i="7"/>
  <c r="Q26" i="7"/>
  <c r="Q27" i="7"/>
  <c r="Q28" i="7"/>
  <c r="F6" i="7"/>
  <c r="Q4" i="7"/>
  <c r="V540" i="1" l="1"/>
  <c r="O29" i="7" l="1"/>
  <c r="P29" i="7" s="1"/>
  <c r="AF29" i="7" s="1"/>
  <c r="M29" i="7"/>
  <c r="N29" i="7" s="1"/>
  <c r="Y29" i="7" s="1"/>
  <c r="K29" i="7"/>
  <c r="L29" i="7" s="1"/>
  <c r="X29" i="7" s="1"/>
  <c r="I29" i="7"/>
  <c r="J29" i="7" s="1"/>
  <c r="W29" i="7" s="1"/>
  <c r="G29" i="7"/>
  <c r="H29" i="7" s="1"/>
  <c r="V29" i="7" s="1"/>
  <c r="E29" i="7"/>
  <c r="D29" i="7"/>
  <c r="C29" i="7"/>
  <c r="P28" i="7"/>
  <c r="AF28" i="7" s="1"/>
  <c r="N28" i="7"/>
  <c r="Y28" i="7" s="1"/>
  <c r="L28" i="7"/>
  <c r="X28" i="7" s="1"/>
  <c r="J28" i="7"/>
  <c r="W28" i="7" s="1"/>
  <c r="H28" i="7"/>
  <c r="V28" i="7" s="1"/>
  <c r="F28" i="7"/>
  <c r="U28" i="7" s="1"/>
  <c r="P27" i="7"/>
  <c r="AF27" i="7" s="1"/>
  <c r="N27" i="7"/>
  <c r="Y27" i="7" s="1"/>
  <c r="L27" i="7"/>
  <c r="X27" i="7" s="1"/>
  <c r="J27" i="7"/>
  <c r="W27" i="7" s="1"/>
  <c r="H27" i="7"/>
  <c r="V27" i="7" s="1"/>
  <c r="F27" i="7"/>
  <c r="U27" i="7" s="1"/>
  <c r="P26" i="7"/>
  <c r="AF26" i="7" s="1"/>
  <c r="N26" i="7"/>
  <c r="Y26" i="7" s="1"/>
  <c r="L26" i="7"/>
  <c r="X26" i="7" s="1"/>
  <c r="J26" i="7"/>
  <c r="W26" i="7" s="1"/>
  <c r="H26" i="7"/>
  <c r="V26" i="7" s="1"/>
  <c r="F26" i="7"/>
  <c r="U26" i="7" s="1"/>
  <c r="P25" i="7"/>
  <c r="AF25" i="7" s="1"/>
  <c r="N25" i="7"/>
  <c r="Y25" i="7" s="1"/>
  <c r="L25" i="7"/>
  <c r="X25" i="7" s="1"/>
  <c r="J25" i="7"/>
  <c r="W25" i="7" s="1"/>
  <c r="H25" i="7"/>
  <c r="V25" i="7" s="1"/>
  <c r="F25" i="7"/>
  <c r="U25" i="7" s="1"/>
  <c r="P24" i="7"/>
  <c r="AF24" i="7" s="1"/>
  <c r="N24" i="7"/>
  <c r="Y24" i="7" s="1"/>
  <c r="L24" i="7"/>
  <c r="X24" i="7" s="1"/>
  <c r="J24" i="7"/>
  <c r="W24" i="7" s="1"/>
  <c r="H24" i="7"/>
  <c r="V24" i="7" s="1"/>
  <c r="F24" i="7"/>
  <c r="U24" i="7" s="1"/>
  <c r="P23" i="7"/>
  <c r="AF23" i="7" s="1"/>
  <c r="N23" i="7"/>
  <c r="Y23" i="7" s="1"/>
  <c r="L23" i="7"/>
  <c r="X23" i="7" s="1"/>
  <c r="J23" i="7"/>
  <c r="W23" i="7" s="1"/>
  <c r="H23" i="7"/>
  <c r="V23" i="7" s="1"/>
  <c r="F23" i="7"/>
  <c r="U23" i="7" s="1"/>
  <c r="P22" i="7"/>
  <c r="AF22" i="7" s="1"/>
  <c r="N22" i="7"/>
  <c r="Y22" i="7" s="1"/>
  <c r="L22" i="7"/>
  <c r="X22" i="7" s="1"/>
  <c r="J22" i="7"/>
  <c r="W22" i="7" s="1"/>
  <c r="H22" i="7"/>
  <c r="V22" i="7" s="1"/>
  <c r="F22" i="7"/>
  <c r="U22" i="7" s="1"/>
  <c r="P21" i="7"/>
  <c r="AF21" i="7" s="1"/>
  <c r="N21" i="7"/>
  <c r="Y21" i="7" s="1"/>
  <c r="L21" i="7"/>
  <c r="X21" i="7" s="1"/>
  <c r="J21" i="7"/>
  <c r="W21" i="7" s="1"/>
  <c r="H21" i="7"/>
  <c r="V21" i="7" s="1"/>
  <c r="F21" i="7"/>
  <c r="U21" i="7" s="1"/>
  <c r="P20" i="7"/>
  <c r="AF20" i="7" s="1"/>
  <c r="N20" i="7"/>
  <c r="Y20" i="7" s="1"/>
  <c r="L20" i="7"/>
  <c r="X20" i="7" s="1"/>
  <c r="J20" i="7"/>
  <c r="W20" i="7" s="1"/>
  <c r="H20" i="7"/>
  <c r="V20" i="7" s="1"/>
  <c r="F20" i="7"/>
  <c r="U20" i="7" s="1"/>
  <c r="P19" i="7"/>
  <c r="AF19" i="7" s="1"/>
  <c r="N19" i="7"/>
  <c r="Y19" i="7" s="1"/>
  <c r="L19" i="7"/>
  <c r="X19" i="7" s="1"/>
  <c r="J19" i="7"/>
  <c r="W19" i="7" s="1"/>
  <c r="H19" i="7"/>
  <c r="V19" i="7" s="1"/>
  <c r="F19" i="7"/>
  <c r="U19" i="7" s="1"/>
  <c r="P18" i="7"/>
  <c r="AF18" i="7" s="1"/>
  <c r="N18" i="7"/>
  <c r="Y18" i="7" s="1"/>
  <c r="L18" i="7"/>
  <c r="X18" i="7" s="1"/>
  <c r="J18" i="7"/>
  <c r="W18" i="7" s="1"/>
  <c r="H18" i="7"/>
  <c r="V18" i="7" s="1"/>
  <c r="F18" i="7"/>
  <c r="U18" i="7" s="1"/>
  <c r="P17" i="7"/>
  <c r="AF17" i="7" s="1"/>
  <c r="N17" i="7"/>
  <c r="Y17" i="7" s="1"/>
  <c r="L17" i="7"/>
  <c r="X17" i="7" s="1"/>
  <c r="J17" i="7"/>
  <c r="W17" i="7" s="1"/>
  <c r="H17" i="7"/>
  <c r="V17" i="7" s="1"/>
  <c r="F17" i="7"/>
  <c r="U17" i="7" s="1"/>
  <c r="P16" i="7"/>
  <c r="AF16" i="7" s="1"/>
  <c r="N16" i="7"/>
  <c r="Y16" i="7" s="1"/>
  <c r="L16" i="7"/>
  <c r="X16" i="7" s="1"/>
  <c r="J16" i="7"/>
  <c r="W16" i="7" s="1"/>
  <c r="H16" i="7"/>
  <c r="V16" i="7" s="1"/>
  <c r="F16" i="7"/>
  <c r="U16" i="7" s="1"/>
  <c r="P15" i="7"/>
  <c r="AF15" i="7" s="1"/>
  <c r="N15" i="7"/>
  <c r="Y15" i="7" s="1"/>
  <c r="L15" i="7"/>
  <c r="X15" i="7" s="1"/>
  <c r="J15" i="7"/>
  <c r="W15" i="7" s="1"/>
  <c r="H15" i="7"/>
  <c r="V15" i="7" s="1"/>
  <c r="F15" i="7"/>
  <c r="U15" i="7" s="1"/>
  <c r="P14" i="7"/>
  <c r="AF14" i="7" s="1"/>
  <c r="N14" i="7"/>
  <c r="Y14" i="7" s="1"/>
  <c r="L14" i="7"/>
  <c r="X14" i="7" s="1"/>
  <c r="J14" i="7"/>
  <c r="W14" i="7" s="1"/>
  <c r="H14" i="7"/>
  <c r="V14" i="7" s="1"/>
  <c r="F14" i="7"/>
  <c r="U14" i="7" s="1"/>
  <c r="P13" i="7"/>
  <c r="AF13" i="7" s="1"/>
  <c r="N13" i="7"/>
  <c r="Y13" i="7" s="1"/>
  <c r="L13" i="7"/>
  <c r="X13" i="7" s="1"/>
  <c r="J13" i="7"/>
  <c r="W13" i="7" s="1"/>
  <c r="H13" i="7"/>
  <c r="V13" i="7" s="1"/>
  <c r="F13" i="7"/>
  <c r="U13" i="7" s="1"/>
  <c r="P12" i="7"/>
  <c r="AF12" i="7" s="1"/>
  <c r="N12" i="7"/>
  <c r="Y12" i="7" s="1"/>
  <c r="L12" i="7"/>
  <c r="X12" i="7" s="1"/>
  <c r="J12" i="7"/>
  <c r="W12" i="7" s="1"/>
  <c r="H12" i="7"/>
  <c r="V12" i="7" s="1"/>
  <c r="F12" i="7"/>
  <c r="U12" i="7" s="1"/>
  <c r="P11" i="7"/>
  <c r="AF11" i="7" s="1"/>
  <c r="N11" i="7"/>
  <c r="Y11" i="7" s="1"/>
  <c r="L11" i="7"/>
  <c r="X11" i="7" s="1"/>
  <c r="J11" i="7"/>
  <c r="W11" i="7" s="1"/>
  <c r="H11" i="7"/>
  <c r="V11" i="7" s="1"/>
  <c r="F11" i="7"/>
  <c r="U11" i="7" s="1"/>
  <c r="P10" i="7"/>
  <c r="AF10" i="7" s="1"/>
  <c r="N10" i="7"/>
  <c r="Y10" i="7" s="1"/>
  <c r="L10" i="7"/>
  <c r="X10" i="7" s="1"/>
  <c r="J10" i="7"/>
  <c r="W10" i="7" s="1"/>
  <c r="H10" i="7"/>
  <c r="V10" i="7" s="1"/>
  <c r="F10" i="7"/>
  <c r="U10" i="7" s="1"/>
  <c r="P9" i="7"/>
  <c r="AF9" i="7" s="1"/>
  <c r="N9" i="7"/>
  <c r="Y9" i="7" s="1"/>
  <c r="L9" i="7"/>
  <c r="X9" i="7" s="1"/>
  <c r="J9" i="7"/>
  <c r="W9" i="7" s="1"/>
  <c r="H9" i="7"/>
  <c r="V9" i="7" s="1"/>
  <c r="F9" i="7"/>
  <c r="U9" i="7" s="1"/>
  <c r="P8" i="7"/>
  <c r="AF8" i="7" s="1"/>
  <c r="N8" i="7"/>
  <c r="Y8" i="7" s="1"/>
  <c r="L8" i="7"/>
  <c r="X8" i="7" s="1"/>
  <c r="J8" i="7"/>
  <c r="W8" i="7" s="1"/>
  <c r="H8" i="7"/>
  <c r="V8" i="7" s="1"/>
  <c r="F8" i="7"/>
  <c r="U8" i="7" s="1"/>
  <c r="P7" i="7"/>
  <c r="AF7" i="7" s="1"/>
  <c r="N7" i="7"/>
  <c r="Y7" i="7" s="1"/>
  <c r="L7" i="7"/>
  <c r="X7" i="7" s="1"/>
  <c r="J7" i="7"/>
  <c r="W7" i="7" s="1"/>
  <c r="H7" i="7"/>
  <c r="V7" i="7" s="1"/>
  <c r="F7" i="7"/>
  <c r="U7" i="7" s="1"/>
  <c r="P6" i="7"/>
  <c r="AF6" i="7" s="1"/>
  <c r="N6" i="7"/>
  <c r="Y6" i="7" s="1"/>
  <c r="L6" i="7"/>
  <c r="X6" i="7" s="1"/>
  <c r="J6" i="7"/>
  <c r="W6" i="7" s="1"/>
  <c r="H6" i="7"/>
  <c r="V6" i="7" s="1"/>
  <c r="U6" i="7"/>
  <c r="P5" i="7"/>
  <c r="N5" i="7"/>
  <c r="Y5" i="7" s="1"/>
  <c r="L5" i="7"/>
  <c r="X5" i="7" s="1"/>
  <c r="J5" i="7"/>
  <c r="W5" i="7" s="1"/>
  <c r="H5" i="7"/>
  <c r="V5" i="7" s="1"/>
  <c r="F5" i="7"/>
  <c r="U5" i="7" s="1"/>
  <c r="P4" i="7"/>
  <c r="N4" i="7"/>
  <c r="Y4" i="7" s="1"/>
  <c r="L4" i="7"/>
  <c r="X4" i="7" s="1"/>
  <c r="J4" i="7"/>
  <c r="W4" i="7" s="1"/>
  <c r="H4" i="7"/>
  <c r="V4" i="7" s="1"/>
  <c r="F4" i="7"/>
  <c r="U4" i="7" s="1"/>
  <c r="F29" i="7" l="1"/>
  <c r="U29" i="7" s="1"/>
  <c r="Q29" i="7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593" i="1"/>
  <c r="W592" i="1"/>
  <c r="W591" i="1"/>
  <c r="W590" i="1"/>
  <c r="W589" i="1"/>
  <c r="W810" i="1" l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V1202" i="1" l="1"/>
  <c r="V1192" i="1"/>
  <c r="V1191" i="1"/>
  <c r="V1189" i="1"/>
  <c r="V1185" i="1"/>
  <c r="V707" i="1" l="1"/>
  <c r="K1069" i="1" l="1"/>
  <c r="M1069" i="1" s="1"/>
  <c r="K1068" i="1"/>
  <c r="M1068" i="1" s="1"/>
  <c r="K1067" i="1"/>
  <c r="M1067" i="1" s="1"/>
  <c r="K1066" i="1"/>
  <c r="M1066" i="1" s="1"/>
  <c r="K1065" i="1"/>
  <c r="M1065" i="1" s="1"/>
  <c r="K1064" i="1"/>
  <c r="M1064" i="1" s="1"/>
  <c r="K1063" i="1"/>
  <c r="M1063" i="1" s="1"/>
  <c r="M1062" i="1"/>
  <c r="K1061" i="1"/>
  <c r="M1061" i="1" s="1"/>
  <c r="K1060" i="1"/>
  <c r="M1060" i="1" s="1"/>
  <c r="K1059" i="1"/>
  <c r="M1059" i="1" s="1"/>
  <c r="K1058" i="1"/>
  <c r="M1058" i="1" s="1"/>
  <c r="K1057" i="1"/>
  <c r="M1057" i="1" s="1"/>
  <c r="K1056" i="1"/>
  <c r="M1056" i="1" s="1"/>
  <c r="K1055" i="1"/>
  <c r="M1055" i="1" s="1"/>
  <c r="K1054" i="1"/>
  <c r="M1054" i="1" s="1"/>
  <c r="M1053" i="1"/>
  <c r="K1052" i="1"/>
  <c r="M1052" i="1" s="1"/>
  <c r="K1051" i="1"/>
  <c r="M1051" i="1" s="1"/>
  <c r="K1050" i="1"/>
  <c r="M1050" i="1" s="1"/>
  <c r="K1049" i="1"/>
  <c r="M1049" i="1" s="1"/>
  <c r="K1048" i="1"/>
  <c r="M1048" i="1" s="1"/>
  <c r="K1047" i="1"/>
  <c r="M1047" i="1" s="1"/>
  <c r="K1046" i="1"/>
  <c r="M1046" i="1" s="1"/>
  <c r="K1045" i="1"/>
  <c r="M1045" i="1" s="1"/>
  <c r="K1044" i="1"/>
  <c r="M1044" i="1" s="1"/>
  <c r="K1043" i="1"/>
  <c r="M1043" i="1" s="1"/>
  <c r="K1042" i="1"/>
  <c r="M1042" i="1" s="1"/>
  <c r="K1041" i="1"/>
  <c r="M1041" i="1" s="1"/>
  <c r="K1040" i="1"/>
  <c r="M1040" i="1" s="1"/>
  <c r="K1039" i="1"/>
  <c r="M1039" i="1" s="1"/>
  <c r="K1038" i="1"/>
  <c r="M1038" i="1" s="1"/>
  <c r="K1037" i="1"/>
  <c r="M1037" i="1" s="1"/>
  <c r="K1036" i="1"/>
  <c r="M1036" i="1" s="1"/>
  <c r="M1035" i="1"/>
  <c r="K1034" i="1"/>
  <c r="M1034" i="1" s="1"/>
  <c r="K1033" i="1"/>
  <c r="M1033" i="1" s="1"/>
  <c r="K1032" i="1"/>
  <c r="M1032" i="1" s="1"/>
  <c r="K1031" i="1"/>
  <c r="M1031" i="1" s="1"/>
  <c r="K1030" i="1"/>
  <c r="M1030" i="1" s="1"/>
  <c r="K1029" i="1"/>
  <c r="M1029" i="1" s="1"/>
  <c r="K1028" i="1"/>
  <c r="M1028" i="1" s="1"/>
  <c r="K1027" i="1"/>
  <c r="M1027" i="1" s="1"/>
  <c r="K1026" i="1"/>
  <c r="M1026" i="1" s="1"/>
  <c r="M1025" i="1"/>
  <c r="K1024" i="1"/>
  <c r="M1024" i="1" s="1"/>
  <c r="K1023" i="1"/>
  <c r="M1023" i="1" s="1"/>
  <c r="K1022" i="1"/>
  <c r="M1022" i="1" s="1"/>
  <c r="K1021" i="1"/>
  <c r="M1021" i="1" s="1"/>
  <c r="K1020" i="1"/>
  <c r="M1020" i="1" s="1"/>
  <c r="K1019" i="1"/>
  <c r="M1019" i="1" s="1"/>
  <c r="K1018" i="1"/>
  <c r="M1018" i="1" s="1"/>
  <c r="K1017" i="1"/>
  <c r="M1017" i="1" s="1"/>
  <c r="K1016" i="1"/>
  <c r="M1016" i="1" s="1"/>
  <c r="K1015" i="1"/>
  <c r="M1015" i="1" s="1"/>
  <c r="K1014" i="1"/>
  <c r="M1014" i="1" s="1"/>
  <c r="K1013" i="1"/>
  <c r="M1013" i="1" s="1"/>
  <c r="K1012" i="1"/>
  <c r="M1012" i="1" s="1"/>
  <c r="M1011" i="1"/>
  <c r="K1010" i="1"/>
  <c r="M1010" i="1" s="1"/>
  <c r="K1009" i="1"/>
  <c r="M1009" i="1" s="1"/>
  <c r="K1008" i="1"/>
  <c r="M1008" i="1" s="1"/>
  <c r="K1007" i="1"/>
  <c r="M1007" i="1" s="1"/>
  <c r="K1006" i="1"/>
  <c r="M1006" i="1" s="1"/>
  <c r="K1005" i="1"/>
  <c r="M1005" i="1" s="1"/>
  <c r="K1004" i="1"/>
  <c r="M1004" i="1" s="1"/>
  <c r="K1003" i="1"/>
  <c r="M1003" i="1" s="1"/>
  <c r="K1002" i="1"/>
  <c r="M1002" i="1" s="1"/>
  <c r="K1001" i="1"/>
  <c r="M1001" i="1" s="1"/>
  <c r="K1000" i="1"/>
  <c r="M1000" i="1" s="1"/>
  <c r="K999" i="1"/>
  <c r="M999" i="1" s="1"/>
  <c r="K998" i="1"/>
  <c r="M998" i="1" s="1"/>
  <c r="K997" i="1"/>
  <c r="M997" i="1" s="1"/>
  <c r="K996" i="1"/>
  <c r="M996" i="1" s="1"/>
  <c r="K995" i="1"/>
  <c r="M995" i="1" s="1"/>
  <c r="K994" i="1"/>
  <c r="M994" i="1" s="1"/>
  <c r="K993" i="1"/>
  <c r="M993" i="1" s="1"/>
  <c r="K992" i="1"/>
  <c r="M992" i="1" s="1"/>
  <c r="K991" i="1"/>
  <c r="M991" i="1" s="1"/>
  <c r="K990" i="1"/>
  <c r="M990" i="1" s="1"/>
  <c r="K989" i="1"/>
  <c r="M989" i="1" s="1"/>
  <c r="K988" i="1"/>
  <c r="M988" i="1" s="1"/>
  <c r="AC5" i="6" l="1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4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5" i="6"/>
  <c r="X6" i="6"/>
  <c r="X7" i="6"/>
  <c r="X8" i="6"/>
  <c r="X9" i="6"/>
  <c r="X10" i="6"/>
  <c r="X11" i="6"/>
  <c r="X12" i="6"/>
  <c r="X4" i="6"/>
  <c r="O29" i="6"/>
  <c r="P5" i="6" l="1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J5" i="6"/>
  <c r="J6" i="6"/>
  <c r="W6" i="6" s="1"/>
  <c r="J7" i="6"/>
  <c r="J8" i="6"/>
  <c r="W8" i="6" s="1"/>
  <c r="J9" i="6"/>
  <c r="J10" i="6"/>
  <c r="J11" i="6"/>
  <c r="J12" i="6"/>
  <c r="J13" i="6"/>
  <c r="J14" i="6"/>
  <c r="W14" i="6" s="1"/>
  <c r="J15" i="6"/>
  <c r="J16" i="6"/>
  <c r="J17" i="6"/>
  <c r="J18" i="6"/>
  <c r="J19" i="6"/>
  <c r="J20" i="6"/>
  <c r="W20" i="6" s="1"/>
  <c r="J21" i="6"/>
  <c r="J22" i="6"/>
  <c r="W22" i="6" s="1"/>
  <c r="J23" i="6"/>
  <c r="J24" i="6"/>
  <c r="J25" i="6"/>
  <c r="J26" i="6"/>
  <c r="J27" i="6"/>
  <c r="J28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F5" i="6"/>
  <c r="F6" i="6"/>
  <c r="F7" i="6"/>
  <c r="F8" i="6"/>
  <c r="U8" i="6" s="1"/>
  <c r="F9" i="6"/>
  <c r="F10" i="6"/>
  <c r="F11" i="6"/>
  <c r="F12" i="6"/>
  <c r="U12" i="6" s="1"/>
  <c r="F13" i="6"/>
  <c r="F14" i="6"/>
  <c r="U14" i="6" s="1"/>
  <c r="F15" i="6"/>
  <c r="F16" i="6"/>
  <c r="F17" i="6"/>
  <c r="F18" i="6"/>
  <c r="U18" i="6" s="1"/>
  <c r="F19" i="6"/>
  <c r="F20" i="6"/>
  <c r="U20" i="6" s="1"/>
  <c r="F21" i="6"/>
  <c r="F22" i="6"/>
  <c r="F23" i="6"/>
  <c r="F24" i="6"/>
  <c r="F25" i="6"/>
  <c r="F26" i="6"/>
  <c r="F27" i="6"/>
  <c r="F28" i="6"/>
  <c r="N4" i="6"/>
  <c r="L4" i="6"/>
  <c r="J4" i="6"/>
  <c r="H4" i="6"/>
  <c r="F4" i="6"/>
  <c r="M29" i="6"/>
  <c r="K29" i="6"/>
  <c r="I29" i="6"/>
  <c r="G29" i="6"/>
  <c r="E29" i="6"/>
  <c r="D29" i="6"/>
  <c r="P29" i="6" s="1"/>
  <c r="C29" i="6"/>
  <c r="Y24" i="6"/>
  <c r="W24" i="6"/>
  <c r="V24" i="6"/>
  <c r="U24" i="6"/>
  <c r="Y27" i="6"/>
  <c r="W27" i="6"/>
  <c r="V27" i="6"/>
  <c r="U27" i="6"/>
  <c r="Y26" i="6"/>
  <c r="W26" i="6"/>
  <c r="V26" i="6"/>
  <c r="U26" i="6"/>
  <c r="Y25" i="6"/>
  <c r="W25" i="6"/>
  <c r="V25" i="6"/>
  <c r="U25" i="6"/>
  <c r="Y28" i="6"/>
  <c r="W28" i="6"/>
  <c r="V28" i="6"/>
  <c r="U28" i="6"/>
  <c r="Y23" i="6"/>
  <c r="W23" i="6"/>
  <c r="V23" i="6"/>
  <c r="U23" i="6"/>
  <c r="Y19" i="6"/>
  <c r="W19" i="6"/>
  <c r="V19" i="6"/>
  <c r="U19" i="6"/>
  <c r="Y20" i="6"/>
  <c r="V20" i="6"/>
  <c r="Y22" i="6"/>
  <c r="V22" i="6"/>
  <c r="U22" i="6"/>
  <c r="Y18" i="6"/>
  <c r="W18" i="6"/>
  <c r="V18" i="6"/>
  <c r="Y21" i="6"/>
  <c r="W21" i="6"/>
  <c r="V21" i="6"/>
  <c r="U21" i="6"/>
  <c r="Y17" i="6"/>
  <c r="W17" i="6"/>
  <c r="V17" i="6"/>
  <c r="U17" i="6"/>
  <c r="Y16" i="6"/>
  <c r="W16" i="6"/>
  <c r="V16" i="6"/>
  <c r="U16" i="6"/>
  <c r="Y14" i="6"/>
  <c r="V14" i="6"/>
  <c r="Y15" i="6"/>
  <c r="W15" i="6"/>
  <c r="V15" i="6"/>
  <c r="U15" i="6"/>
  <c r="Y12" i="6"/>
  <c r="W12" i="6"/>
  <c r="V12" i="6"/>
  <c r="Y11" i="6"/>
  <c r="W11" i="6"/>
  <c r="V11" i="6"/>
  <c r="U11" i="6"/>
  <c r="Y13" i="6"/>
  <c r="W13" i="6"/>
  <c r="V13" i="6"/>
  <c r="U13" i="6"/>
  <c r="Y10" i="6"/>
  <c r="W10" i="6"/>
  <c r="V10" i="6"/>
  <c r="U10" i="6"/>
  <c r="Y8" i="6"/>
  <c r="V8" i="6"/>
  <c r="Y9" i="6"/>
  <c r="W9" i="6"/>
  <c r="V9" i="6"/>
  <c r="U9" i="6"/>
  <c r="Y7" i="6"/>
  <c r="W7" i="6"/>
  <c r="V7" i="6"/>
  <c r="U7" i="6"/>
  <c r="Y6" i="6"/>
  <c r="V6" i="6"/>
  <c r="U6" i="6"/>
  <c r="Y5" i="6"/>
  <c r="W5" i="6"/>
  <c r="V5" i="6"/>
  <c r="U5" i="6"/>
  <c r="Y4" i="6"/>
  <c r="W4" i="6"/>
  <c r="V4" i="6"/>
  <c r="U4" i="6"/>
  <c r="F29" i="6" l="1"/>
  <c r="J29" i="6"/>
  <c r="N29" i="6"/>
  <c r="H29" i="6"/>
  <c r="L29" i="6"/>
  <c r="U29" i="6"/>
  <c r="W29" i="6"/>
  <c r="V29" i="6"/>
  <c r="Y29" i="6"/>
  <c r="K1108" i="1"/>
  <c r="K1107" i="1"/>
  <c r="K1106" i="1"/>
  <c r="K1105" i="1"/>
  <c r="K1104" i="1"/>
  <c r="K1103" i="1"/>
  <c r="K1102" i="1"/>
  <c r="L1102" i="1" s="1"/>
  <c r="K1101" i="1"/>
  <c r="M1101" i="1" s="1"/>
  <c r="K1100" i="1"/>
  <c r="L1100" i="1" s="1"/>
  <c r="K1099" i="1"/>
  <c r="L1099" i="1" s="1"/>
  <c r="K1098" i="1"/>
  <c r="L1098" i="1" s="1"/>
  <c r="K1097" i="1"/>
  <c r="L1097" i="1" s="1"/>
  <c r="K1096" i="1"/>
  <c r="L1096" i="1" s="1"/>
  <c r="K1095" i="1"/>
  <c r="K1094" i="1"/>
  <c r="L1094" i="1" s="1"/>
  <c r="K1093" i="1"/>
  <c r="L1093" i="1" s="1"/>
  <c r="K1092" i="1"/>
  <c r="L1092" i="1" s="1"/>
  <c r="K1091" i="1"/>
  <c r="L1091" i="1" s="1"/>
  <c r="K1090" i="1"/>
  <c r="L1090" i="1" s="1"/>
  <c r="K1089" i="1"/>
  <c r="L1089" i="1" s="1"/>
  <c r="K1088" i="1"/>
  <c r="L1088" i="1" s="1"/>
  <c r="K1087" i="1"/>
  <c r="L1087" i="1" s="1"/>
  <c r="K1086" i="1"/>
  <c r="L1086" i="1" s="1"/>
  <c r="K1085" i="1"/>
  <c r="L1085" i="1" s="1"/>
  <c r="K1084" i="1"/>
  <c r="L1084" i="1" s="1"/>
  <c r="K1083" i="1"/>
  <c r="L1083" i="1" s="1"/>
  <c r="K1082" i="1"/>
  <c r="K1081" i="1"/>
  <c r="L1081" i="1" s="1"/>
  <c r="K1080" i="1"/>
  <c r="K1079" i="1"/>
  <c r="L1079" i="1" s="1"/>
  <c r="K1078" i="1"/>
  <c r="L1078" i="1" s="1"/>
  <c r="K1077" i="1"/>
  <c r="L1077" i="1" s="1"/>
  <c r="K1076" i="1"/>
  <c r="L1076" i="1" s="1"/>
  <c r="K1075" i="1"/>
  <c r="L1075" i="1" s="1"/>
  <c r="K1074" i="1"/>
  <c r="K1073" i="1"/>
  <c r="L1073" i="1" s="1"/>
  <c r="K1072" i="1"/>
  <c r="L1072" i="1" s="1"/>
  <c r="K1071" i="1"/>
  <c r="L1071" i="1" s="1"/>
  <c r="K1070" i="1"/>
  <c r="L1070" i="1" s="1"/>
  <c r="K1289" i="1" l="1"/>
  <c r="M1289" i="1" s="1"/>
  <c r="K1288" i="1"/>
  <c r="M1288" i="1" s="1"/>
  <c r="K1287" i="1"/>
  <c r="M1287" i="1" s="1"/>
  <c r="K1286" i="1"/>
  <c r="M1286" i="1" s="1"/>
  <c r="K1285" i="1"/>
  <c r="M1285" i="1" s="1"/>
  <c r="K1284" i="1"/>
  <c r="M1284" i="1" s="1"/>
  <c r="K1283" i="1"/>
  <c r="M1283" i="1" s="1"/>
  <c r="K1282" i="1"/>
  <c r="M1282" i="1" s="1"/>
  <c r="K1281" i="1"/>
  <c r="M1281" i="1" s="1"/>
  <c r="K1280" i="1"/>
  <c r="M1280" i="1" s="1"/>
  <c r="K1279" i="1"/>
  <c r="M1279" i="1" s="1"/>
  <c r="K1278" i="1"/>
  <c r="M1278" i="1" s="1"/>
  <c r="K1277" i="1"/>
  <c r="M1277" i="1" s="1"/>
  <c r="K1276" i="1"/>
  <c r="M1276" i="1" s="1"/>
  <c r="K1275" i="1"/>
  <c r="M1275" i="1" s="1"/>
  <c r="K1274" i="1"/>
  <c r="M1274" i="1" s="1"/>
  <c r="K1273" i="1"/>
  <c r="M1273" i="1" s="1"/>
  <c r="K1272" i="1"/>
  <c r="M1272" i="1" s="1"/>
  <c r="K1271" i="1"/>
  <c r="M1271" i="1" s="1"/>
  <c r="K1270" i="1"/>
  <c r="M1270" i="1" s="1"/>
  <c r="K1269" i="1"/>
  <c r="M1269" i="1" s="1"/>
  <c r="K1268" i="1"/>
  <c r="M1268" i="1" s="1"/>
  <c r="K1267" i="1"/>
  <c r="M1267" i="1" s="1"/>
  <c r="K1266" i="1"/>
  <c r="M1266" i="1" s="1"/>
  <c r="K1265" i="1"/>
  <c r="M1265" i="1" s="1"/>
  <c r="K1264" i="1"/>
  <c r="M1264" i="1" s="1"/>
  <c r="K1263" i="1"/>
  <c r="M1263" i="1" s="1"/>
  <c r="K1262" i="1"/>
  <c r="M1262" i="1" s="1"/>
  <c r="K1261" i="1"/>
  <c r="M1261" i="1" s="1"/>
  <c r="K1260" i="1"/>
  <c r="M1260" i="1" s="1"/>
  <c r="K1259" i="1"/>
  <c r="M1259" i="1" s="1"/>
  <c r="K1258" i="1"/>
  <c r="M1258" i="1" s="1"/>
  <c r="K1257" i="1"/>
  <c r="M1257" i="1" s="1"/>
  <c r="K1256" i="1"/>
  <c r="M1256" i="1" s="1"/>
  <c r="K1255" i="1"/>
  <c r="M1255" i="1" s="1"/>
  <c r="K1254" i="1"/>
  <c r="M1254" i="1" s="1"/>
  <c r="K1253" i="1"/>
  <c r="M1253" i="1" s="1"/>
  <c r="K1252" i="1"/>
  <c r="M1252" i="1" s="1"/>
  <c r="K1251" i="1"/>
  <c r="M1251" i="1" s="1"/>
  <c r="K1250" i="1"/>
  <c r="M1250" i="1" s="1"/>
  <c r="K1249" i="1"/>
  <c r="M1249" i="1" s="1"/>
  <c r="K1248" i="1"/>
  <c r="M1248" i="1" s="1"/>
  <c r="K1247" i="1"/>
  <c r="M1247" i="1" s="1"/>
  <c r="K1246" i="1"/>
  <c r="M1246" i="1" s="1"/>
  <c r="K1245" i="1"/>
  <c r="M1245" i="1" s="1"/>
  <c r="K1244" i="1"/>
  <c r="M1244" i="1" s="1"/>
  <c r="K1243" i="1"/>
  <c r="M1243" i="1" s="1"/>
  <c r="K1242" i="1"/>
  <c r="M1242" i="1" s="1"/>
  <c r="K1241" i="1"/>
  <c r="M1241" i="1" s="1"/>
  <c r="K1240" i="1"/>
  <c r="M1240" i="1" s="1"/>
  <c r="K1239" i="1"/>
  <c r="M1239" i="1" s="1"/>
  <c r="K1238" i="1"/>
  <c r="M1238" i="1" s="1"/>
  <c r="K1237" i="1"/>
  <c r="M1237" i="1" s="1"/>
  <c r="K1236" i="1"/>
  <c r="M1236" i="1" s="1"/>
  <c r="K908" i="1" l="1"/>
  <c r="M908" i="1" s="1"/>
  <c r="K907" i="1"/>
  <c r="M907" i="1" s="1"/>
  <c r="K906" i="1"/>
  <c r="M906" i="1" s="1"/>
  <c r="K903" i="1"/>
  <c r="M903" i="1" s="1"/>
  <c r="K898" i="1"/>
  <c r="M898" i="1" s="1"/>
  <c r="K897" i="1"/>
  <c r="M897" i="1" s="1"/>
  <c r="K896" i="1"/>
  <c r="M896" i="1" s="1"/>
  <c r="K895" i="1"/>
  <c r="M895" i="1" s="1"/>
  <c r="K894" i="1"/>
  <c r="M894" i="1" s="1"/>
  <c r="K890" i="1"/>
  <c r="M890" i="1" s="1"/>
  <c r="K889" i="1"/>
  <c r="M889" i="1" s="1"/>
  <c r="K888" i="1"/>
  <c r="M888" i="1" s="1"/>
  <c r="K887" i="1"/>
  <c r="M887" i="1" s="1"/>
  <c r="M855" i="1" l="1"/>
  <c r="M854" i="1"/>
  <c r="M853" i="1"/>
  <c r="M852" i="1"/>
  <c r="M851" i="1"/>
  <c r="M850" i="1"/>
  <c r="J850" i="1"/>
  <c r="M849" i="1"/>
  <c r="J849" i="1"/>
  <c r="M848" i="1"/>
  <c r="J848" i="1"/>
  <c r="M847" i="1"/>
  <c r="J847" i="1"/>
  <c r="M846" i="1"/>
  <c r="J846" i="1"/>
  <c r="M845" i="1"/>
  <c r="J845" i="1"/>
  <c r="M844" i="1"/>
  <c r="J844" i="1"/>
  <c r="M843" i="1"/>
  <c r="J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J835" i="1"/>
  <c r="M834" i="1"/>
  <c r="J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K827" i="1"/>
  <c r="M827" i="1" s="1"/>
  <c r="M826" i="1"/>
  <c r="K825" i="1"/>
  <c r="M825" i="1" s="1"/>
  <c r="K824" i="1"/>
  <c r="M824" i="1" s="1"/>
  <c r="K823" i="1"/>
  <c r="M823" i="1" s="1"/>
  <c r="M822" i="1"/>
  <c r="K821" i="1"/>
  <c r="M821" i="1" s="1"/>
  <c r="K820" i="1"/>
  <c r="M820" i="1" s="1"/>
  <c r="M819" i="1"/>
  <c r="M818" i="1"/>
  <c r="M817" i="1"/>
  <c r="K816" i="1"/>
  <c r="M816" i="1" s="1"/>
  <c r="K815" i="1"/>
  <c r="M815" i="1" s="1"/>
  <c r="K958" i="1" l="1"/>
  <c r="M958" i="1" s="1"/>
  <c r="K957" i="1"/>
  <c r="M957" i="1" s="1"/>
  <c r="K956" i="1"/>
  <c r="M956" i="1" s="1"/>
  <c r="K955" i="1"/>
  <c r="M955" i="1" s="1"/>
  <c r="K954" i="1"/>
  <c r="M954" i="1" s="1"/>
  <c r="K953" i="1"/>
  <c r="M953" i="1" s="1"/>
  <c r="K952" i="1"/>
  <c r="M952" i="1" s="1"/>
  <c r="K951" i="1"/>
  <c r="M951" i="1" s="1"/>
  <c r="K950" i="1"/>
  <c r="M950" i="1" s="1"/>
  <c r="K949" i="1"/>
  <c r="M949" i="1" s="1"/>
  <c r="K948" i="1"/>
  <c r="M948" i="1" s="1"/>
  <c r="K947" i="1"/>
  <c r="M947" i="1" s="1"/>
  <c r="K946" i="1"/>
  <c r="M946" i="1" s="1"/>
  <c r="K945" i="1"/>
  <c r="M945" i="1" s="1"/>
  <c r="K944" i="1"/>
  <c r="M944" i="1" s="1"/>
  <c r="K943" i="1"/>
  <c r="M943" i="1" s="1"/>
  <c r="K942" i="1"/>
  <c r="M942" i="1" s="1"/>
  <c r="K941" i="1"/>
  <c r="M941" i="1" s="1"/>
  <c r="K940" i="1"/>
  <c r="M940" i="1" s="1"/>
  <c r="K939" i="1"/>
  <c r="M939" i="1" s="1"/>
  <c r="K938" i="1"/>
  <c r="M938" i="1" s="1"/>
  <c r="K937" i="1"/>
  <c r="M937" i="1" s="1"/>
  <c r="K936" i="1"/>
  <c r="M936" i="1" s="1"/>
  <c r="K935" i="1"/>
  <c r="M935" i="1" s="1"/>
  <c r="K934" i="1"/>
  <c r="M934" i="1" s="1"/>
  <c r="K933" i="1"/>
  <c r="M933" i="1" s="1"/>
  <c r="K932" i="1"/>
  <c r="M932" i="1" s="1"/>
  <c r="K931" i="1"/>
  <c r="M931" i="1" s="1"/>
  <c r="K930" i="1"/>
  <c r="M930" i="1" s="1"/>
  <c r="K929" i="1"/>
  <c r="M929" i="1" s="1"/>
  <c r="K928" i="1"/>
  <c r="M928" i="1" s="1"/>
  <c r="K927" i="1"/>
  <c r="M927" i="1" s="1"/>
  <c r="K926" i="1"/>
  <c r="M926" i="1" s="1"/>
  <c r="K925" i="1"/>
  <c r="M925" i="1" s="1"/>
  <c r="K924" i="1"/>
  <c r="M924" i="1" s="1"/>
  <c r="K923" i="1"/>
  <c r="M923" i="1" s="1"/>
  <c r="K922" i="1"/>
  <c r="M922" i="1" s="1"/>
  <c r="K921" i="1"/>
  <c r="M921" i="1" s="1"/>
  <c r="K920" i="1"/>
  <c r="M920" i="1" s="1"/>
  <c r="K919" i="1"/>
  <c r="M919" i="1" s="1"/>
  <c r="K918" i="1"/>
  <c r="M918" i="1" s="1"/>
  <c r="K917" i="1"/>
  <c r="M917" i="1" s="1"/>
  <c r="K916" i="1"/>
  <c r="M916" i="1" s="1"/>
  <c r="K915" i="1"/>
  <c r="M915" i="1" s="1"/>
  <c r="K914" i="1"/>
  <c r="M914" i="1" s="1"/>
  <c r="K913" i="1"/>
  <c r="M913" i="1" s="1"/>
  <c r="K912" i="1"/>
  <c r="M912" i="1" s="1"/>
  <c r="K911" i="1"/>
  <c r="M911" i="1" s="1"/>
  <c r="K709" i="1" l="1"/>
  <c r="M709" i="1" s="1"/>
  <c r="K708" i="1"/>
  <c r="M708" i="1" s="1"/>
  <c r="K707" i="1"/>
  <c r="M707" i="1" s="1"/>
  <c r="K706" i="1"/>
  <c r="M706" i="1" s="1"/>
  <c r="K705" i="1"/>
  <c r="M705" i="1" s="1"/>
  <c r="K704" i="1"/>
  <c r="M704" i="1" s="1"/>
  <c r="K703" i="1"/>
  <c r="M703" i="1" s="1"/>
  <c r="K702" i="1"/>
  <c r="M702" i="1" s="1"/>
  <c r="K701" i="1"/>
  <c r="M701" i="1" s="1"/>
  <c r="K700" i="1"/>
  <c r="M700" i="1" s="1"/>
  <c r="K699" i="1"/>
  <c r="M699" i="1" s="1"/>
  <c r="K698" i="1"/>
  <c r="M698" i="1" s="1"/>
  <c r="K697" i="1"/>
  <c r="M697" i="1" s="1"/>
  <c r="K696" i="1"/>
  <c r="M696" i="1" s="1"/>
  <c r="K695" i="1"/>
  <c r="M695" i="1" s="1"/>
  <c r="K694" i="1"/>
  <c r="M694" i="1" s="1"/>
  <c r="K693" i="1"/>
  <c r="M693" i="1" s="1"/>
  <c r="K692" i="1"/>
  <c r="M692" i="1" s="1"/>
  <c r="K691" i="1"/>
  <c r="M691" i="1" s="1"/>
  <c r="K690" i="1"/>
  <c r="M690" i="1" s="1"/>
  <c r="K689" i="1"/>
  <c r="M689" i="1" s="1"/>
  <c r="K688" i="1"/>
  <c r="M688" i="1" s="1"/>
  <c r="K687" i="1"/>
  <c r="M687" i="1" s="1"/>
  <c r="K686" i="1"/>
  <c r="M686" i="1" s="1"/>
  <c r="K685" i="1"/>
  <c r="M685" i="1" s="1"/>
  <c r="K684" i="1"/>
  <c r="M684" i="1" s="1"/>
  <c r="K683" i="1"/>
  <c r="M683" i="1" s="1"/>
  <c r="K682" i="1"/>
  <c r="M682" i="1" s="1"/>
  <c r="K681" i="1"/>
  <c r="M681" i="1" s="1"/>
  <c r="K680" i="1"/>
  <c r="M680" i="1" s="1"/>
  <c r="K679" i="1"/>
  <c r="M679" i="1" s="1"/>
  <c r="K678" i="1"/>
  <c r="M678" i="1" s="1"/>
  <c r="K677" i="1"/>
  <c r="M677" i="1" s="1"/>
  <c r="K676" i="1"/>
  <c r="M676" i="1" s="1"/>
  <c r="K675" i="1"/>
  <c r="M675" i="1" s="1"/>
  <c r="K674" i="1"/>
  <c r="M674" i="1" s="1"/>
  <c r="K673" i="1"/>
  <c r="M673" i="1" l="1"/>
  <c r="K588" i="1" l="1"/>
  <c r="M588" i="1" s="1"/>
  <c r="K587" i="1"/>
  <c r="M587" i="1" s="1"/>
  <c r="K586" i="1"/>
  <c r="M586" i="1" s="1"/>
  <c r="K585" i="1"/>
  <c r="M585" i="1" s="1"/>
  <c r="K584" i="1"/>
  <c r="M584" i="1" s="1"/>
  <c r="K583" i="1"/>
  <c r="M583" i="1" s="1"/>
  <c r="K582" i="1"/>
  <c r="M582" i="1" s="1"/>
  <c r="K581" i="1"/>
  <c r="M581" i="1" s="1"/>
  <c r="K580" i="1"/>
  <c r="M580" i="1" s="1"/>
  <c r="K579" i="1"/>
  <c r="M579" i="1" s="1"/>
  <c r="K578" i="1"/>
  <c r="M578" i="1" s="1"/>
  <c r="K577" i="1"/>
  <c r="M577" i="1" s="1"/>
  <c r="K576" i="1"/>
  <c r="M576" i="1" s="1"/>
  <c r="K575" i="1"/>
  <c r="M575" i="1" s="1"/>
  <c r="K574" i="1"/>
  <c r="M574" i="1" s="1"/>
  <c r="K573" i="1"/>
  <c r="M573" i="1" s="1"/>
  <c r="K572" i="1"/>
  <c r="M572" i="1" s="1"/>
  <c r="K571" i="1"/>
  <c r="M571" i="1" s="1"/>
  <c r="K570" i="1"/>
  <c r="M570" i="1" s="1"/>
  <c r="K569" i="1"/>
  <c r="M569" i="1" s="1"/>
  <c r="K568" i="1"/>
  <c r="M568" i="1" s="1"/>
  <c r="K567" i="1"/>
  <c r="M567" i="1" s="1"/>
  <c r="K566" i="1"/>
  <c r="M566" i="1" s="1"/>
  <c r="K565" i="1"/>
  <c r="M565" i="1" s="1"/>
  <c r="K564" i="1"/>
  <c r="M564" i="1" s="1"/>
  <c r="K563" i="1"/>
  <c r="M563" i="1" s="1"/>
  <c r="K562" i="1"/>
  <c r="M562" i="1" s="1"/>
  <c r="K561" i="1"/>
  <c r="M561" i="1" s="1"/>
  <c r="K560" i="1"/>
  <c r="M560" i="1" s="1"/>
  <c r="K559" i="1"/>
  <c r="M559" i="1" s="1"/>
  <c r="K558" i="1"/>
  <c r="M558" i="1" s="1"/>
  <c r="K557" i="1"/>
  <c r="M557" i="1" s="1"/>
  <c r="K556" i="1"/>
  <c r="M556" i="1" s="1"/>
  <c r="K555" i="1"/>
  <c r="M555" i="1" s="1"/>
  <c r="K554" i="1"/>
  <c r="M554" i="1" s="1"/>
  <c r="K553" i="1"/>
  <c r="M553" i="1" s="1"/>
  <c r="K552" i="1"/>
  <c r="M552" i="1" s="1"/>
  <c r="K551" i="1"/>
  <c r="M551" i="1" s="1"/>
  <c r="K550" i="1"/>
  <c r="M550" i="1" s="1"/>
  <c r="K549" i="1"/>
  <c r="M549" i="1" s="1"/>
  <c r="K548" i="1"/>
  <c r="M548" i="1" s="1"/>
  <c r="K547" i="1"/>
  <c r="M547" i="1" s="1"/>
  <c r="K546" i="1"/>
  <c r="M546" i="1" s="1"/>
  <c r="K504" i="1" l="1"/>
  <c r="M504" i="1" s="1"/>
  <c r="K503" i="1"/>
  <c r="M503" i="1" s="1"/>
  <c r="K502" i="1"/>
  <c r="M502" i="1" s="1"/>
  <c r="K501" i="1"/>
  <c r="M501" i="1" s="1"/>
  <c r="K500" i="1"/>
  <c r="M500" i="1" s="1"/>
  <c r="K499" i="1"/>
  <c r="M499" i="1" s="1"/>
  <c r="K498" i="1"/>
  <c r="M498" i="1" s="1"/>
  <c r="K497" i="1"/>
  <c r="M497" i="1" s="1"/>
  <c r="K496" i="1"/>
  <c r="M496" i="1" s="1"/>
  <c r="K495" i="1"/>
  <c r="M495" i="1" s="1"/>
  <c r="K494" i="1"/>
  <c r="M494" i="1" s="1"/>
  <c r="K493" i="1"/>
  <c r="M493" i="1" s="1"/>
  <c r="K492" i="1"/>
  <c r="M492" i="1" s="1"/>
  <c r="K491" i="1"/>
  <c r="M491" i="1" s="1"/>
  <c r="K490" i="1"/>
  <c r="M490" i="1" s="1"/>
  <c r="K489" i="1"/>
  <c r="M489" i="1" s="1"/>
  <c r="K488" i="1"/>
  <c r="M488" i="1" s="1"/>
  <c r="K487" i="1"/>
  <c r="M487" i="1" s="1"/>
  <c r="K486" i="1"/>
  <c r="M486" i="1" s="1"/>
  <c r="K485" i="1"/>
  <c r="M485" i="1" s="1"/>
  <c r="K484" i="1"/>
  <c r="M484" i="1" s="1"/>
  <c r="K483" i="1"/>
  <c r="M483" i="1" s="1"/>
  <c r="K482" i="1"/>
  <c r="M482" i="1" s="1"/>
  <c r="K481" i="1"/>
  <c r="M481" i="1" s="1"/>
  <c r="K480" i="1"/>
  <c r="M480" i="1" s="1"/>
  <c r="K479" i="1"/>
  <c r="M479" i="1" s="1"/>
  <c r="K478" i="1"/>
  <c r="M478" i="1" s="1"/>
  <c r="K477" i="1"/>
  <c r="M477" i="1" s="1"/>
  <c r="K476" i="1"/>
  <c r="M476" i="1" s="1"/>
  <c r="K475" i="1"/>
  <c r="M475" i="1" s="1"/>
  <c r="K474" i="1"/>
  <c r="M474" i="1" s="1"/>
  <c r="K473" i="1"/>
  <c r="M473" i="1" s="1"/>
  <c r="K472" i="1"/>
  <c r="M472" i="1" s="1"/>
  <c r="K471" i="1"/>
  <c r="M471" i="1" s="1"/>
  <c r="K470" i="1"/>
  <c r="M470" i="1" s="1"/>
  <c r="K469" i="1"/>
  <c r="M469" i="1" s="1"/>
  <c r="K468" i="1"/>
  <c r="M468" i="1" s="1"/>
  <c r="K467" i="1"/>
  <c r="M467" i="1" s="1"/>
  <c r="K466" i="1" l="1"/>
  <c r="M466" i="1" s="1"/>
  <c r="K465" i="1"/>
  <c r="M465" i="1" s="1"/>
  <c r="K464" i="1"/>
  <c r="M464" i="1" s="1"/>
  <c r="K463" i="1"/>
  <c r="M463" i="1" s="1"/>
  <c r="K462" i="1"/>
  <c r="M462" i="1" s="1"/>
  <c r="K461" i="1"/>
  <c r="M461" i="1" s="1"/>
  <c r="K460" i="1"/>
  <c r="M460" i="1" s="1"/>
  <c r="K459" i="1"/>
  <c r="M459" i="1" s="1"/>
  <c r="K458" i="1"/>
  <c r="M458" i="1" s="1"/>
  <c r="K457" i="1"/>
  <c r="M457" i="1" s="1"/>
  <c r="K456" i="1"/>
  <c r="M456" i="1" s="1"/>
  <c r="K455" i="1"/>
  <c r="M455" i="1" s="1"/>
  <c r="K454" i="1"/>
  <c r="M454" i="1" s="1"/>
  <c r="K453" i="1"/>
  <c r="M453" i="1" s="1"/>
  <c r="K452" i="1"/>
  <c r="M452" i="1" s="1"/>
  <c r="K451" i="1"/>
  <c r="M451" i="1" s="1"/>
  <c r="K450" i="1"/>
  <c r="M450" i="1" s="1"/>
  <c r="K449" i="1"/>
  <c r="M449" i="1" s="1"/>
  <c r="K448" i="1"/>
  <c r="M448" i="1" s="1"/>
  <c r="K447" i="1"/>
  <c r="L447" i="1" s="1"/>
  <c r="K446" i="1"/>
  <c r="L446" i="1" s="1"/>
  <c r="K445" i="1"/>
  <c r="K444" i="1"/>
  <c r="L444" i="1" s="1"/>
  <c r="K443" i="1"/>
  <c r="L443" i="1" s="1"/>
  <c r="K442" i="1"/>
  <c r="L442" i="1" s="1"/>
  <c r="K441" i="1"/>
  <c r="K440" i="1"/>
  <c r="L440" i="1" s="1"/>
  <c r="K439" i="1"/>
  <c r="L439" i="1" s="1"/>
  <c r="K438" i="1"/>
  <c r="L438" i="1" s="1"/>
  <c r="K437" i="1"/>
  <c r="K436" i="1"/>
  <c r="M436" i="1" s="1"/>
  <c r="K435" i="1"/>
  <c r="L435" i="1" s="1"/>
  <c r="K434" i="1"/>
  <c r="L434" i="1" s="1"/>
  <c r="K433" i="1"/>
  <c r="L433" i="1" s="1"/>
  <c r="K432" i="1"/>
  <c r="K431" i="1"/>
  <c r="L431" i="1" s="1"/>
  <c r="K430" i="1"/>
  <c r="L430" i="1" s="1"/>
  <c r="K429" i="1"/>
  <c r="L429" i="1" s="1"/>
  <c r="K428" i="1"/>
  <c r="K427" i="1"/>
  <c r="L427" i="1" s="1"/>
  <c r="K426" i="1"/>
  <c r="L426" i="1" s="1"/>
  <c r="K425" i="1"/>
  <c r="L425" i="1" s="1"/>
  <c r="K424" i="1"/>
  <c r="K423" i="1"/>
  <c r="M423" i="1" s="1"/>
  <c r="K422" i="1"/>
  <c r="L422" i="1" s="1"/>
  <c r="K421" i="1"/>
  <c r="L421" i="1" s="1"/>
  <c r="K420" i="1"/>
  <c r="L420" i="1" s="1"/>
  <c r="K419" i="1"/>
  <c r="K418" i="1"/>
  <c r="L418" i="1" s="1"/>
  <c r="K417" i="1"/>
  <c r="L417" i="1" s="1"/>
  <c r="K416" i="1"/>
  <c r="L416" i="1" s="1"/>
  <c r="K415" i="1"/>
  <c r="K414" i="1"/>
  <c r="L414" i="1" s="1"/>
  <c r="K413" i="1"/>
  <c r="L413" i="1" s="1"/>
  <c r="K412" i="1"/>
  <c r="L412" i="1" s="1"/>
  <c r="K411" i="1"/>
  <c r="K410" i="1"/>
  <c r="M410" i="1" s="1"/>
  <c r="K409" i="1"/>
  <c r="L409" i="1" s="1"/>
  <c r="K408" i="1"/>
  <c r="M408" i="1" s="1"/>
  <c r="K407" i="1"/>
  <c r="K406" i="1"/>
  <c r="L406" i="1" s="1"/>
  <c r="M405" i="1"/>
  <c r="K404" i="1"/>
  <c r="L404" i="1" s="1"/>
  <c r="K403" i="1"/>
  <c r="L403" i="1" s="1"/>
  <c r="K402" i="1"/>
  <c r="L402" i="1" s="1"/>
  <c r="K401" i="1"/>
  <c r="K400" i="1"/>
  <c r="L401" i="1" l="1"/>
  <c r="M401" i="1" s="1"/>
  <c r="M403" i="1"/>
  <c r="L407" i="1"/>
  <c r="M407" i="1" s="1"/>
  <c r="L411" i="1"/>
  <c r="M411" i="1" s="1"/>
  <c r="M413" i="1"/>
  <c r="L415" i="1"/>
  <c r="M415" i="1" s="1"/>
  <c r="M417" i="1"/>
  <c r="L419" i="1"/>
  <c r="M419" i="1" s="1"/>
  <c r="M421" i="1"/>
  <c r="L424" i="1"/>
  <c r="M424" i="1" s="1"/>
  <c r="M426" i="1"/>
  <c r="L428" i="1"/>
  <c r="M428" i="1" s="1"/>
  <c r="M430" i="1"/>
  <c r="L432" i="1"/>
  <c r="M432" i="1" s="1"/>
  <c r="M434" i="1"/>
  <c r="L437" i="1"/>
  <c r="M437" i="1" s="1"/>
  <c r="M439" i="1"/>
  <c r="L441" i="1"/>
  <c r="M441" i="1" s="1"/>
  <c r="M443" i="1"/>
  <c r="L445" i="1"/>
  <c r="M445" i="1" s="1"/>
  <c r="M447" i="1"/>
  <c r="L400" i="1"/>
  <c r="M400" i="1" s="1"/>
  <c r="M402" i="1"/>
  <c r="M404" i="1"/>
  <c r="M406" i="1"/>
  <c r="M409" i="1"/>
  <c r="M412" i="1"/>
  <c r="M414" i="1"/>
  <c r="M416" i="1"/>
  <c r="M418" i="1"/>
  <c r="M420" i="1"/>
  <c r="M422" i="1"/>
  <c r="M425" i="1"/>
  <c r="M427" i="1"/>
  <c r="M429" i="1"/>
  <c r="M431" i="1"/>
  <c r="M433" i="1"/>
  <c r="M435" i="1"/>
  <c r="M438" i="1"/>
  <c r="M440" i="1"/>
  <c r="M442" i="1"/>
  <c r="M444" i="1"/>
  <c r="M446" i="1"/>
  <c r="K539" i="1" l="1"/>
  <c r="M539" i="1" s="1"/>
  <c r="K538" i="1"/>
  <c r="M538" i="1" s="1"/>
  <c r="K537" i="1"/>
  <c r="M537" i="1" s="1"/>
  <c r="K536" i="1"/>
  <c r="M536" i="1" s="1"/>
  <c r="K535" i="1"/>
  <c r="M535" i="1" s="1"/>
  <c r="K534" i="1"/>
  <c r="M534" i="1" s="1"/>
  <c r="K533" i="1"/>
  <c r="M533" i="1" s="1"/>
  <c r="K532" i="1"/>
  <c r="M532" i="1" s="1"/>
  <c r="K522" i="1"/>
  <c r="M522" i="1" s="1"/>
  <c r="K520" i="1"/>
  <c r="M520" i="1" s="1"/>
  <c r="K519" i="1"/>
  <c r="M519" i="1" s="1"/>
  <c r="K512" i="1"/>
  <c r="M512" i="1" s="1"/>
  <c r="K399" i="1" l="1"/>
  <c r="M399" i="1" s="1"/>
  <c r="K398" i="1"/>
  <c r="M398" i="1" s="1"/>
  <c r="K397" i="1"/>
  <c r="M397" i="1" s="1"/>
  <c r="K396" i="1"/>
  <c r="M396" i="1" s="1"/>
  <c r="K395" i="1"/>
  <c r="M395" i="1" s="1"/>
  <c r="K394" i="1"/>
  <c r="M394" i="1" s="1"/>
  <c r="K393" i="1"/>
  <c r="M393" i="1" s="1"/>
  <c r="K392" i="1"/>
  <c r="M392" i="1" s="1"/>
  <c r="K391" i="1"/>
  <c r="M391" i="1" s="1"/>
  <c r="K390" i="1"/>
  <c r="M390" i="1" s="1"/>
  <c r="K389" i="1"/>
  <c r="M389" i="1" s="1"/>
  <c r="K388" i="1"/>
  <c r="M388" i="1" s="1"/>
  <c r="K387" i="1"/>
  <c r="M387" i="1" s="1"/>
  <c r="K386" i="1"/>
  <c r="M386" i="1" s="1"/>
  <c r="K385" i="1"/>
  <c r="M385" i="1" s="1"/>
  <c r="K384" i="1"/>
  <c r="M384" i="1" s="1"/>
  <c r="K383" i="1"/>
  <c r="M383" i="1" s="1"/>
  <c r="K382" i="1"/>
  <c r="M382" i="1" s="1"/>
  <c r="K381" i="1"/>
  <c r="M381" i="1" s="1"/>
  <c r="K380" i="1"/>
  <c r="M380" i="1" s="1"/>
  <c r="K379" i="1"/>
  <c r="M379" i="1" s="1"/>
  <c r="K378" i="1"/>
  <c r="M378" i="1" s="1"/>
  <c r="K377" i="1"/>
  <c r="M377" i="1" s="1"/>
  <c r="K376" i="1"/>
  <c r="M376" i="1" s="1"/>
  <c r="K375" i="1"/>
  <c r="M375" i="1" s="1"/>
  <c r="K374" i="1"/>
  <c r="M374" i="1" s="1"/>
  <c r="K373" i="1"/>
  <c r="M373" i="1" s="1"/>
  <c r="K372" i="1"/>
  <c r="M372" i="1" s="1"/>
  <c r="K371" i="1"/>
  <c r="M371" i="1" s="1"/>
  <c r="K370" i="1"/>
  <c r="M370" i="1" s="1"/>
  <c r="K369" i="1"/>
  <c r="M369" i="1" s="1"/>
  <c r="K368" i="1"/>
  <c r="M368" i="1" s="1"/>
  <c r="K367" i="1"/>
  <c r="M367" i="1" s="1"/>
  <c r="K366" i="1"/>
  <c r="M366" i="1" s="1"/>
  <c r="K365" i="1"/>
  <c r="M365" i="1" s="1"/>
  <c r="K364" i="1"/>
  <c r="M364" i="1" s="1"/>
  <c r="K363" i="1"/>
  <c r="M363" i="1" s="1"/>
  <c r="K362" i="1"/>
  <c r="M362" i="1" s="1"/>
  <c r="K361" i="1"/>
  <c r="M361" i="1" s="1"/>
  <c r="K360" i="1"/>
  <c r="M360" i="1" s="1"/>
  <c r="K359" i="1"/>
  <c r="M359" i="1" s="1"/>
  <c r="K358" i="1"/>
  <c r="M358" i="1" s="1"/>
  <c r="K357" i="1"/>
  <c r="M357" i="1" s="1"/>
  <c r="K356" i="1"/>
  <c r="M356" i="1" s="1"/>
  <c r="K355" i="1"/>
  <c r="M355" i="1" s="1"/>
  <c r="K354" i="1"/>
  <c r="M354" i="1" s="1"/>
  <c r="K353" i="1"/>
  <c r="M353" i="1" s="1"/>
  <c r="K352" i="1"/>
  <c r="M352" i="1" s="1"/>
  <c r="K351" i="1"/>
  <c r="M351" i="1" s="1"/>
  <c r="K350" i="1"/>
  <c r="M350" i="1" s="1"/>
  <c r="K349" i="1"/>
  <c r="M349" i="1" s="1"/>
  <c r="K348" i="1"/>
  <c r="M348" i="1" s="1"/>
  <c r="K302" i="1" l="1"/>
  <c r="M302" i="1" s="1"/>
  <c r="K301" i="1"/>
  <c r="M301" i="1" s="1"/>
  <c r="K300" i="1"/>
  <c r="M300" i="1" s="1"/>
  <c r="K299" i="1"/>
  <c r="M299" i="1" s="1"/>
  <c r="K298" i="1"/>
  <c r="M298" i="1" s="1"/>
  <c r="K297" i="1"/>
  <c r="M297" i="1" s="1"/>
  <c r="K296" i="1"/>
  <c r="M296" i="1" s="1"/>
  <c r="K295" i="1"/>
  <c r="M295" i="1" s="1"/>
  <c r="K294" i="1"/>
  <c r="M294" i="1" s="1"/>
  <c r="K293" i="1"/>
  <c r="M293" i="1" s="1"/>
  <c r="K292" i="1"/>
  <c r="M292" i="1" s="1"/>
  <c r="K291" i="1"/>
  <c r="M291" i="1" s="1"/>
  <c r="K290" i="1"/>
  <c r="M290" i="1" s="1"/>
  <c r="K289" i="1"/>
  <c r="M289" i="1" s="1"/>
  <c r="K288" i="1"/>
  <c r="M288" i="1" s="1"/>
  <c r="K287" i="1"/>
  <c r="M287" i="1" s="1"/>
  <c r="K286" i="1"/>
  <c r="M286" i="1" s="1"/>
  <c r="K285" i="1"/>
  <c r="M285" i="1" s="1"/>
  <c r="K284" i="1"/>
  <c r="M284" i="1" s="1"/>
  <c r="K283" i="1"/>
  <c r="M283" i="1" s="1"/>
  <c r="K282" i="1"/>
  <c r="M282" i="1" s="1"/>
  <c r="K281" i="1"/>
  <c r="M281" i="1" s="1"/>
  <c r="K280" i="1"/>
  <c r="M280" i="1" s="1"/>
  <c r="K279" i="1"/>
  <c r="M279" i="1" s="1"/>
  <c r="K278" i="1"/>
  <c r="M278" i="1" s="1"/>
  <c r="K277" i="1"/>
  <c r="M277" i="1" s="1"/>
  <c r="K276" i="1"/>
  <c r="M276" i="1" s="1"/>
  <c r="K275" i="1"/>
  <c r="M275" i="1" s="1"/>
  <c r="K274" i="1"/>
  <c r="M274" i="1" s="1"/>
  <c r="K273" i="1"/>
  <c r="M273" i="1" s="1"/>
  <c r="K272" i="1"/>
  <c r="M272" i="1" s="1"/>
  <c r="K271" i="1"/>
  <c r="M271" i="1" s="1"/>
  <c r="K270" i="1"/>
  <c r="M270" i="1" s="1"/>
  <c r="K269" i="1"/>
  <c r="M269" i="1" s="1"/>
  <c r="K342" i="1"/>
  <c r="M342" i="1" s="1"/>
  <c r="K268" i="1" l="1"/>
  <c r="M268" i="1" s="1"/>
  <c r="K267" i="1"/>
  <c r="M267" i="1" s="1"/>
  <c r="K266" i="1"/>
  <c r="M266" i="1" s="1"/>
  <c r="K265" i="1"/>
  <c r="M265" i="1" s="1"/>
  <c r="K264" i="1"/>
  <c r="M264" i="1" s="1"/>
  <c r="K263" i="1"/>
  <c r="M263" i="1" s="1"/>
  <c r="K262" i="1"/>
  <c r="M262" i="1" s="1"/>
  <c r="K261" i="1"/>
  <c r="M261" i="1" s="1"/>
  <c r="K260" i="1"/>
  <c r="M260" i="1" s="1"/>
  <c r="K259" i="1"/>
  <c r="M259" i="1" s="1"/>
  <c r="K258" i="1"/>
  <c r="M258" i="1" s="1"/>
  <c r="K257" i="1"/>
  <c r="M257" i="1" s="1"/>
  <c r="K256" i="1"/>
  <c r="M256" i="1" s="1"/>
  <c r="K255" i="1"/>
  <c r="M255" i="1" s="1"/>
  <c r="K254" i="1"/>
  <c r="M254" i="1" s="1"/>
  <c r="K253" i="1"/>
  <c r="M253" i="1" s="1"/>
  <c r="K252" i="1"/>
  <c r="M252" i="1" s="1"/>
  <c r="K251" i="1"/>
  <c r="M251" i="1" s="1"/>
  <c r="K250" i="1"/>
  <c r="M250" i="1" s="1"/>
  <c r="K249" i="1"/>
  <c r="M249" i="1" s="1"/>
  <c r="K248" i="1"/>
  <c r="M248" i="1" s="1"/>
  <c r="K247" i="1"/>
  <c r="M247" i="1" s="1"/>
  <c r="K246" i="1"/>
  <c r="M246" i="1" s="1"/>
  <c r="K168" i="1" l="1"/>
  <c r="M168" i="1" s="1"/>
  <c r="M167" i="1"/>
  <c r="K166" i="1"/>
  <c r="M166" i="1" s="1"/>
  <c r="K165" i="1"/>
  <c r="M165" i="1" s="1"/>
  <c r="K164" i="1"/>
  <c r="M164" i="1" s="1"/>
  <c r="K163" i="1"/>
  <c r="M163" i="1" s="1"/>
  <c r="K162" i="1"/>
  <c r="M162" i="1" s="1"/>
  <c r="K161" i="1"/>
  <c r="M161" i="1" s="1"/>
  <c r="K160" i="1"/>
  <c r="M160" i="1" s="1"/>
  <c r="K159" i="1"/>
  <c r="M159" i="1" s="1"/>
  <c r="K158" i="1"/>
  <c r="M158" i="1" s="1"/>
  <c r="K157" i="1"/>
  <c r="M157" i="1" s="1"/>
  <c r="K156" i="1"/>
  <c r="M156" i="1" s="1"/>
  <c r="K155" i="1"/>
  <c r="M155" i="1" s="1"/>
  <c r="K154" i="1"/>
  <c r="M154" i="1" s="1"/>
  <c r="K153" i="1"/>
  <c r="M153" i="1" s="1"/>
  <c r="K152" i="1"/>
  <c r="M152" i="1" s="1"/>
  <c r="K151" i="1"/>
  <c r="M151" i="1" s="1"/>
  <c r="K150" i="1"/>
  <c r="M150" i="1" s="1"/>
  <c r="K149" i="1"/>
  <c r="M149" i="1" s="1"/>
  <c r="K148" i="1"/>
  <c r="M148" i="1" s="1"/>
  <c r="K147" i="1"/>
  <c r="M147" i="1" s="1"/>
  <c r="K146" i="1"/>
  <c r="M146" i="1" s="1"/>
  <c r="K145" i="1"/>
  <c r="M145" i="1" s="1"/>
  <c r="K144" i="1"/>
  <c r="M144" i="1" s="1"/>
  <c r="K143" i="1"/>
  <c r="M143" i="1" s="1"/>
  <c r="K142" i="1"/>
  <c r="M142" i="1" s="1"/>
  <c r="K141" i="1"/>
  <c r="M141" i="1" s="1"/>
  <c r="K140" i="1"/>
  <c r="M140" i="1" s="1"/>
  <c r="K139" i="1"/>
  <c r="M139" i="1" s="1"/>
  <c r="K138" i="1"/>
  <c r="M138" i="1" s="1"/>
  <c r="K137" i="1"/>
  <c r="M137" i="1" s="1"/>
  <c r="K136" i="1"/>
  <c r="M136" i="1" s="1"/>
  <c r="K135" i="1"/>
  <c r="M135" i="1" s="1"/>
  <c r="K134" i="1"/>
  <c r="M134" i="1" s="1"/>
  <c r="K133" i="1"/>
  <c r="M133" i="1" s="1"/>
  <c r="K132" i="1"/>
  <c r="M132" i="1" s="1"/>
  <c r="K131" i="1"/>
  <c r="M131" i="1" s="1"/>
  <c r="K130" i="1"/>
  <c r="M130" i="1" s="1"/>
  <c r="K129" i="1"/>
  <c r="M129" i="1" s="1"/>
  <c r="K128" i="1"/>
  <c r="M128" i="1" s="1"/>
  <c r="K127" i="1"/>
  <c r="M127" i="1" s="1"/>
  <c r="M126" i="1"/>
  <c r="K125" i="1"/>
  <c r="M125" i="1" s="1"/>
  <c r="K124" i="1"/>
  <c r="M124" i="1" s="1"/>
  <c r="K123" i="1"/>
  <c r="M123" i="1" s="1"/>
  <c r="K122" i="1"/>
  <c r="M122" i="1" s="1"/>
  <c r="K121" i="1"/>
  <c r="M121" i="1" s="1"/>
  <c r="K120" i="1"/>
  <c r="M120" i="1" s="1"/>
  <c r="K119" i="1"/>
  <c r="M119" i="1" s="1"/>
  <c r="K118" i="1"/>
  <c r="M118" i="1" s="1"/>
  <c r="M117" i="1"/>
  <c r="K116" i="1"/>
  <c r="M116" i="1" s="1"/>
  <c r="K115" i="1"/>
  <c r="M115" i="1" s="1"/>
  <c r="K114" i="1"/>
  <c r="M114" i="1" s="1"/>
  <c r="K113" i="1"/>
  <c r="M113" i="1" s="1"/>
  <c r="K112" i="1"/>
  <c r="M112" i="1" s="1"/>
  <c r="K111" i="1"/>
  <c r="M111" i="1" s="1"/>
  <c r="K110" i="1"/>
  <c r="M110" i="1" s="1"/>
  <c r="K109" i="1"/>
  <c r="M109" i="1" s="1"/>
  <c r="K108" i="1"/>
  <c r="M108" i="1" s="1"/>
  <c r="K107" i="1"/>
  <c r="M107" i="1" s="1"/>
  <c r="K106" i="1"/>
  <c r="M106" i="1" s="1"/>
  <c r="K105" i="1"/>
  <c r="M105" i="1" s="1"/>
  <c r="K104" i="1"/>
  <c r="M104" i="1" s="1"/>
  <c r="K103" i="1"/>
  <c r="M103" i="1" s="1"/>
  <c r="K102" i="1"/>
  <c r="M102" i="1" s="1"/>
  <c r="K101" i="1"/>
  <c r="M101" i="1" s="1"/>
  <c r="M100" i="1"/>
  <c r="K99" i="1"/>
  <c r="M99" i="1" s="1"/>
  <c r="K98" i="1"/>
  <c r="M98" i="1" s="1"/>
  <c r="K97" i="1"/>
  <c r="M97" i="1" s="1"/>
  <c r="K96" i="1"/>
  <c r="M96" i="1" s="1"/>
  <c r="M95" i="1"/>
  <c r="K94" i="1"/>
  <c r="M94" i="1" s="1"/>
  <c r="K93" i="1"/>
  <c r="M93" i="1" s="1"/>
  <c r="K92" i="1"/>
  <c r="M92" i="1" s="1"/>
  <c r="K91" i="1"/>
  <c r="M91" i="1" s="1"/>
  <c r="K90" i="1"/>
  <c r="M90" i="1" s="1"/>
  <c r="K89" i="1"/>
  <c r="M89" i="1" s="1"/>
  <c r="K88" i="1"/>
  <c r="M88" i="1" s="1"/>
  <c r="K87" i="1"/>
  <c r="M87" i="1" s="1"/>
  <c r="K86" i="1"/>
  <c r="M86" i="1" s="1"/>
  <c r="K85" i="1"/>
  <c r="M85" i="1" s="1"/>
  <c r="K84" i="1"/>
  <c r="M84" i="1" s="1"/>
  <c r="K83" i="1" l="1"/>
  <c r="M83" i="1" s="1"/>
  <c r="K82" i="1"/>
  <c r="M82" i="1" s="1"/>
  <c r="K81" i="1"/>
  <c r="M81" i="1" s="1"/>
  <c r="K80" i="1"/>
  <c r="M80" i="1" s="1"/>
  <c r="K79" i="1"/>
  <c r="M79" i="1" s="1"/>
  <c r="K78" i="1"/>
  <c r="M78" i="1" s="1"/>
  <c r="K77" i="1"/>
  <c r="M77" i="1" s="1"/>
  <c r="K76" i="1"/>
  <c r="M76" i="1" s="1"/>
  <c r="K75" i="1"/>
  <c r="M75" i="1" s="1"/>
  <c r="K74" i="1"/>
  <c r="M74" i="1" s="1"/>
  <c r="K73" i="1"/>
  <c r="M73" i="1" s="1"/>
  <c r="K72" i="1"/>
  <c r="M72" i="1" s="1"/>
  <c r="K71" i="1"/>
  <c r="M71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M59" i="1" s="1"/>
  <c r="K58" i="1"/>
  <c r="M58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K1211" i="1" l="1"/>
  <c r="M1211" i="1" l="1"/>
</calcChain>
</file>

<file path=xl/comments1.xml><?xml version="1.0" encoding="utf-8"?>
<comments xmlns="http://schemas.openxmlformats.org/spreadsheetml/2006/main">
  <authors>
    <author>SSD_USER</author>
    <author>User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SSD_USER:</t>
        </r>
        <r>
          <rPr>
            <sz val="9"/>
            <color indexed="81"/>
            <rFont val="Tahoma"/>
            <family val="2"/>
          </rPr>
          <t xml:space="preserve">
เลือกจากdropbox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SSD_USER:</t>
        </r>
        <r>
          <rPr>
            <sz val="9"/>
            <color indexed="81"/>
            <rFont val="Tahoma"/>
            <family val="2"/>
          </rPr>
          <t xml:space="preserve">
เลือกจากdropbox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SSD_USER:</t>
        </r>
        <r>
          <rPr>
            <sz val="9"/>
            <color indexed="81"/>
            <rFont val="Tahoma"/>
            <family val="2"/>
          </rPr>
          <t xml:space="preserve">
เลือกจากdropbox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SSD_USER:</t>
        </r>
        <r>
          <rPr>
            <sz val="9"/>
            <color indexed="81"/>
            <rFont val="Tahoma"/>
            <family val="2"/>
          </rPr>
          <t xml:space="preserve">
สูตรอัตโนมัติ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SSD_USER:</t>
        </r>
        <r>
          <rPr>
            <sz val="9"/>
            <color indexed="81"/>
            <rFont val="Tahoma"/>
            <family val="2"/>
          </rPr>
          <t xml:space="preserve">
สูตรอัตโนมัติ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SSD_USER:</t>
        </r>
        <r>
          <rPr>
            <sz val="9"/>
            <color indexed="81"/>
            <rFont val="Tahoma"/>
            <family val="2"/>
          </rPr>
          <t xml:space="preserve">
เลือกจากdropbox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SSD_USER:</t>
        </r>
        <r>
          <rPr>
            <sz val="9"/>
            <color indexed="81"/>
            <rFont val="Tahoma"/>
            <family val="2"/>
          </rPr>
          <t xml:space="preserve">
เลือกจากdropbox</t>
        </r>
      </text>
    </comment>
    <comment ref="O1103" authorId="1">
      <text>
        <r>
          <rPr>
            <b/>
            <sz val="9"/>
            <color indexed="81"/>
            <rFont val="Tahoma"/>
            <charset val="222"/>
          </rPr>
          <t>ขอเปลี่ยนแปลงรายการ</t>
        </r>
      </text>
    </comment>
  </commentList>
</comments>
</file>

<file path=xl/sharedStrings.xml><?xml version="1.0" encoding="utf-8"?>
<sst xmlns="http://schemas.openxmlformats.org/spreadsheetml/2006/main" count="14209" uniqueCount="3197">
  <si>
    <t>แหล่งงบประมาณ</t>
  </si>
  <si>
    <t>ลำดับ</t>
  </si>
  <si>
    <t>อำเภอ</t>
  </si>
  <si>
    <t>ระดับหน่วยบริการทั่รับแผน</t>
  </si>
  <si>
    <t>ชื่อหน่วยบริการ 
ที่รับงบค่าเสื่อม</t>
  </si>
  <si>
    <t>ประเภท</t>
  </si>
  <si>
    <t>รวมจำนวเงิน</t>
  </si>
  <si>
    <t>เงินจัดสรรUC จากสปสช.
 (บาท)</t>
  </si>
  <si>
    <t>เงินสมทบจากคปสอ.
(บาท)</t>
  </si>
  <si>
    <t>วิธีการซื้อจ้าง</t>
  </si>
  <si>
    <t>กรณี เมื่อได้ผู้รับจ้างแล้ว</t>
  </si>
  <si>
    <t>การจ่ายเงิน</t>
  </si>
  <si>
    <t>เลือกระดับ</t>
  </si>
  <si>
    <t>เลือกวิธีซื้อจ้าง</t>
  </si>
  <si>
    <t>ชื่อบริษัท/ผู้รับจ้าง</t>
  </si>
  <si>
    <t>วันที่ลงนามสัญญา</t>
  </si>
  <si>
    <t>เลขที่สัญญา</t>
  </si>
  <si>
    <t>วงเงินที่จ่ายจริง(บาท)</t>
  </si>
  <si>
    <t>แม่ข่าย</t>
  </si>
  <si>
    <t>ครุภัณฑ์</t>
  </si>
  <si>
    <t>E_bidding</t>
  </si>
  <si>
    <t>0.ยังไม่ดำเนินการ</t>
  </si>
  <si>
    <t>3.จัดทำSPEC/ร่างTOR แล้ว</t>
  </si>
  <si>
    <t>ลูกข่าย</t>
  </si>
  <si>
    <t>สิ่งก่อสร้าง</t>
  </si>
  <si>
    <t>เฉพาะเจาะจง</t>
  </si>
  <si>
    <t>ชนิดของงบฯ</t>
  </si>
  <si>
    <t xml:space="preserve">วันที่เบิกจ่ายเงิน </t>
  </si>
  <si>
    <t>เมืองอุบลฯ</t>
  </si>
  <si>
    <t>5.ตรวจรับแล้ว</t>
  </si>
  <si>
    <t>6.เบิกจ่ายแล้ว</t>
  </si>
  <si>
    <t>วันที่ตรวจรับ</t>
  </si>
  <si>
    <t>การตรวจรับ</t>
  </si>
  <si>
    <t>หมายเหตุ</t>
  </si>
  <si>
    <t>รายการค่าเสื่อมที่อนุมัติตามแผน</t>
  </si>
  <si>
    <t xml:space="preserve">แบบรายงานการบริหารงบค่าบริการทางการแพทย์ที่เบิกจ่ายในลักษณะงบลงทุนหรืองบค่าเสื่อมปีงบประมาณ 2562  </t>
  </si>
  <si>
    <t>9.ส่งมอบครุภัณฑ์/งานจ้าง</t>
  </si>
  <si>
    <t>10.ตรวจรับครุภัณฑ์/งานจ้างแล้ว</t>
  </si>
  <si>
    <t>11.จ่ายเงินเรียบร้อยแล้ว</t>
  </si>
  <si>
    <t>7.ประกาศผู้ชนะในระบบe-GP</t>
  </si>
  <si>
    <t>เลือกขั้นตอนด้านพัสดุปัจจุบัน</t>
  </si>
  <si>
    <t>2.แต่งตั้งคณะกรรมการและทำรง.ซื้อจ้างเสนอขอความเห็นชอบ</t>
  </si>
  <si>
    <t>4.เผยแพร่ประกาศและเอกสารประกวดราคา</t>
  </si>
  <si>
    <t>8.ลงนามสัญญาหลังพ้นระยะเวลาอุทธรณ์</t>
  </si>
  <si>
    <t>1.จัดทำแผนการจัดซื้อ จัดจ้าง/ประกาศเผยแพร่แผนในเวปไซค์หรือปิดประกาศ</t>
  </si>
  <si>
    <t>ระบุรายละเอียดเพิ่มเติม
เพื่ออธิบายขั้นตอนการดำเนินงานที่เลือกให้ชัดเจน เข้าใจยิ่งขึ้น ว่าตอนนี้ทำอะไร วันที่เท่าไหร่ และแจ้งวันที่ที่คาดว่าจะดำเนินการในขั้นตอนถัดไป</t>
  </si>
  <si>
    <t>คำแนะนำในการจัดทำรายงาน</t>
  </si>
  <si>
    <r>
      <t xml:space="preserve">หากมีปัญหาหรือข้อเสนอแนะในการบันทึกรายงาน แจ้ง รังสรรค์ ศรีล้วน </t>
    </r>
    <r>
      <rPr>
        <sz val="12"/>
        <rFont val="Calibri"/>
        <family val="2"/>
      </rPr>
      <t xml:space="preserve">0956136676 </t>
    </r>
    <r>
      <rPr>
        <sz val="12"/>
        <rFont val="Tahoma"/>
        <family val="2"/>
        <scheme val="minor"/>
      </rPr>
      <t xml:space="preserve">ปัญญาวุธ ไพเราะ </t>
    </r>
    <r>
      <rPr>
        <sz val="12"/>
        <rFont val="Calibri"/>
        <family val="2"/>
      </rPr>
      <t>0899459548</t>
    </r>
  </si>
  <si>
    <r>
      <t>1.</t>
    </r>
    <r>
      <rPr>
        <sz val="12"/>
        <rFont val="Tahoma"/>
        <family val="2"/>
        <scheme val="minor"/>
      </rPr>
      <t>ให้ท่านบันทึกแผน โดยเรียงลำดับบันทึกแผน</t>
    </r>
    <r>
      <rPr>
        <sz val="12"/>
        <rFont val="Calibri"/>
        <family val="2"/>
      </rPr>
      <t>70%</t>
    </r>
    <r>
      <rPr>
        <sz val="12"/>
        <rFont val="Tahoma"/>
        <family val="2"/>
        <scheme val="minor"/>
      </rPr>
      <t>ในลำดับที่</t>
    </r>
    <r>
      <rPr>
        <sz val="12"/>
        <rFont val="Calibri"/>
        <family val="2"/>
      </rPr>
      <t>1</t>
    </r>
    <r>
      <rPr>
        <sz val="12"/>
        <rFont val="Tahoma"/>
        <family val="2"/>
        <scheme val="minor"/>
      </rPr>
      <t>ก่อน และรันลำดับจนครบ</t>
    </r>
    <r>
      <rPr>
        <sz val="12"/>
        <rFont val="Calibri"/>
        <family val="2"/>
      </rPr>
      <t xml:space="preserve"> แล้ว</t>
    </r>
    <r>
      <rPr>
        <sz val="12"/>
        <rFont val="Tahoma"/>
        <family val="2"/>
        <scheme val="minor"/>
      </rPr>
      <t>ตามด้วยแผน</t>
    </r>
    <r>
      <rPr>
        <sz val="12"/>
        <rFont val="Calibri"/>
        <family val="2"/>
      </rPr>
      <t>20%</t>
    </r>
    <r>
      <rPr>
        <sz val="12"/>
        <rFont val="Tahoma"/>
        <family val="2"/>
        <scheme val="minor"/>
      </rPr>
      <t>และแผน</t>
    </r>
    <r>
      <rPr>
        <sz val="12"/>
        <rFont val="Calibri"/>
        <family val="2"/>
      </rPr>
      <t>10%(รันลำดับต่อเนื่องเลย)</t>
    </r>
  </si>
  <si>
    <r>
      <t>2.</t>
    </r>
    <r>
      <rPr>
        <sz val="12"/>
        <rFont val="Tahoma"/>
        <family val="2"/>
        <scheme val="minor"/>
      </rPr>
      <t xml:space="preserve">ลำดับให้เรียงก่อนหลังตามรายการที่ระบุในแผนที่อนุมัติ </t>
    </r>
    <r>
      <rPr>
        <sz val="12"/>
        <rFont val="Calibri"/>
        <family val="2"/>
      </rPr>
      <t>70%20%10%</t>
    </r>
  </si>
  <si>
    <r>
      <t>3.</t>
    </r>
    <r>
      <rPr>
        <sz val="12"/>
        <rFont val="Tahoma"/>
        <family val="2"/>
        <scheme val="minor"/>
      </rPr>
      <t>ใช้ตัวหนังสือ</t>
    </r>
    <r>
      <rPr>
        <sz val="12"/>
        <rFont val="Calibri"/>
        <family val="2"/>
      </rPr>
      <t xml:space="preserve"> Tahoma </t>
    </r>
    <r>
      <rPr>
        <sz val="12"/>
        <rFont val="Tahoma"/>
        <family val="2"/>
        <scheme val="minor"/>
      </rPr>
      <t xml:space="preserve">ขนาด </t>
    </r>
    <r>
      <rPr>
        <sz val="12"/>
        <rFont val="Calibri"/>
        <family val="2"/>
      </rPr>
      <t>10</t>
    </r>
  </si>
  <si>
    <r>
      <t>4.</t>
    </r>
    <r>
      <rPr>
        <sz val="12"/>
        <rFont val="Tahoma"/>
        <family val="2"/>
        <scheme val="minor"/>
      </rPr>
      <t>การส่งไฟล์ห้ามซ่อนแถวหรือคอลัมภ์</t>
    </r>
    <r>
      <rPr>
        <sz val="12"/>
        <rFont val="Calibri"/>
        <family val="2"/>
      </rPr>
      <t xml:space="preserve"> (A</t>
    </r>
    <r>
      <rPr>
        <sz val="12"/>
        <rFont val="Tahoma"/>
        <family val="2"/>
        <scheme val="minor"/>
      </rPr>
      <t>ถึง</t>
    </r>
    <r>
      <rPr>
        <sz val="12"/>
        <rFont val="Calibri"/>
        <family val="2"/>
      </rPr>
      <t>V) หากจะบันทึกรายละเอียดเพิ่มเติมใดๆให้ทำได้ในคอลัมภ์W ....</t>
    </r>
  </si>
  <si>
    <r>
      <t>5.</t>
    </r>
    <r>
      <rPr>
        <sz val="12"/>
        <rFont val="Tahoma"/>
        <family val="2"/>
        <scheme val="minor"/>
      </rPr>
      <t xml:space="preserve">ส่งรายงานทุกวันที่ </t>
    </r>
    <r>
      <rPr>
        <sz val="12"/>
        <rFont val="Calibri"/>
        <family val="2"/>
      </rPr>
      <t>10</t>
    </r>
    <r>
      <rPr>
        <sz val="12"/>
        <rFont val="Tahoma"/>
        <family val="2"/>
        <scheme val="minor"/>
      </rPr>
      <t xml:space="preserve">และ </t>
    </r>
    <r>
      <rPr>
        <sz val="12"/>
        <rFont val="Calibri"/>
        <family val="2"/>
      </rPr>
      <t xml:space="preserve">20 </t>
    </r>
    <r>
      <rPr>
        <sz val="12"/>
        <rFont val="Tahoma"/>
        <family val="2"/>
        <scheme val="minor"/>
      </rPr>
      <t xml:space="preserve">ของเดือนที่เมล์ </t>
    </r>
    <r>
      <rPr>
        <sz val="12"/>
        <rFont val="Calibri"/>
        <family val="2"/>
      </rPr>
      <t>yut_ssjubon@hotmail.co.th</t>
    </r>
  </si>
  <si>
    <t>เครื่องคอมพิวเตอร์ สําหรับงานประมวลผล แบบที่ 1 * (จอขนาดไม่น้อยกว่า 19 นิ้ว)</t>
  </si>
  <si>
    <t>ซ่อมบำรุงรั้วคอนกรีต ด้านหลังโรงพยาบาลส่งเสริมสุขภาพที่ชำรุด</t>
  </si>
  <si>
    <t>เครื่องปรับอากาศแบบแยกส่วน ชนิดตั้งพื้นหรือชนิดแขวน (มีระบบฟอกอากาศ) ขนาดไม่ต่ำกว่า 30,000 บีทียู</t>
  </si>
  <si>
    <t>เก้าอี้</t>
  </si>
  <si>
    <t>ตู้เย็น ขนาดความจุไม่น้อยกว่า 9 คิวบิกฟุต</t>
  </si>
  <si>
    <t>ชุดเครื่องเสียงเคลื่อนที่</t>
  </si>
  <si>
    <t>โคมไฟส่องตรวจภายใน</t>
  </si>
  <si>
    <t>เครื่องซักผ้า แบบธรรมดา ขนาด 15 กิโลกรัม</t>
  </si>
  <si>
    <t>เครื่องคอมพิวเตอร์โน้ตบุ๊ก สำหรับงานประมวลผล *</t>
  </si>
  <si>
    <t>รถเข็นผู้ป่วยแบบนั่ง</t>
  </si>
  <si>
    <t>เตียงเฟาว์เลอร์ ซนิดมือหมุนแบบ ก</t>
  </si>
  <si>
    <t>เครื่องดูดเสมหะ</t>
  </si>
  <si>
    <t>เครื่องปั่นฮีมาโตคริท</t>
  </si>
  <si>
    <t>เครื่องคอมพิวเตอร์แม่ข่าย แบบที่ 1</t>
  </si>
  <si>
    <t>เครื่องชั่งน้ำหนัก แบบดิจิตอล พร้อมที่วัดส่วนสูง</t>
  </si>
  <si>
    <t>เครื่องนึ่ง</t>
  </si>
  <si>
    <t>เครื่องปรับอากาศแบบแยกส่วน ชนิดตั้งพื้นหรือชนิดแขวน (มีระบบฟอกอากาศ) ขนาด 15,000 บีทียู</t>
  </si>
  <si>
    <t>เครื่องซักผ้า แบบธรรมดา ขนาด 10-15 กิโลกรัม</t>
  </si>
  <si>
    <t>ปรับปรุงมห้องแพทย์แผนไทย</t>
  </si>
  <si>
    <t>โทรทัศน์ แอล อี ดี (LED TV) ระดับความละเอียดจอภาพ1920x1080 พิกเซล ขนาด 50 นิ้ว</t>
  </si>
  <si>
    <t>เครื่องวัดความดันโลหิต (แบบตัวเลข)</t>
  </si>
  <si>
    <t>ปรุบปรุงระบบปะปาภายใน รพ.สต.ดังบัง</t>
  </si>
  <si>
    <t>เครื่องปรับอากาศแบบแยกส่วน ชนิดตั้งพื้นหรือชนิดแขวน (มีระบบฟอกอากาศ) ขนาด 30,000 บีทียู</t>
  </si>
  <si>
    <t>เครื่องพิมพ์ Multifunction ชนิดเลเซอร์ หรือชนิด LED ขาวดำ</t>
  </si>
  <si>
    <t>ปรับปรุงห้องซัพพลาย โรงพยาบาลส่งเสริมสุขภาพตำบลยางลุ่ม</t>
  </si>
  <si>
    <t>เปลี่ยนหลังคาด้านหลังอาคารห้องส่งเสริมสุขภาพโรงพยาบาลส่งเสริมสุขภาพตำบลกระโสบ</t>
  </si>
  <si>
    <t>รั้วคอนกรีตด้านหลังรพ.สต. กระโสบ</t>
  </si>
  <si>
    <t>เครื่องปรับอากาศแบบแยกส่วน ชนิดตั้งพื้นหรือชนิดแขวน (มีระบบฟอกอากาศ) ขนาด 18,000 บีทียู</t>
  </si>
  <si>
    <t>รถเข็นทำแผล</t>
  </si>
  <si>
    <t>เตียงตรวจภายใน</t>
  </si>
  <si>
    <t>เครื่องพิมพ์Printer</t>
  </si>
  <si>
    <t>ตู้ล็อกเกอร์ 18 ช่อง</t>
  </si>
  <si>
    <t>เครื่องทำน้ำเย็นแบบต่อท่อ ขนาด 2 ก๊อก</t>
  </si>
  <si>
    <t>เครื่องปรับอากาศแบบแยกส่วน ชนิดตั้งพื้นหรือชนิดแขวน (มีระบบฟอกอากาศ) ขนาด 13,000 บีทียู</t>
  </si>
  <si>
    <t>รถเข็นชนิดนอน</t>
  </si>
  <si>
    <t>ตู้อบสมุนไพร</t>
  </si>
  <si>
    <t>ตู้เย็น ขนาดความจุไม่น้อยกว่า 5 คิวบิกฟุต</t>
  </si>
  <si>
    <t>เครื่องฟังเสียงหัวใจทารกในครรภ์</t>
  </si>
  <si>
    <t>ถนนคอนกรีตเสริมเหล็ก เลขที่ แบบ 2406 จำนวน 63 ตารางเมตร</t>
  </si>
  <si>
    <t>ปรับปรุงห้องส่งเสริมสุขภาพ</t>
  </si>
  <si>
    <t>เครื่องปั่นเหวี่ยงตกตะกอน(Centrifuge)ขนาด 8-12 หัวปั่น</t>
  </si>
  <si>
    <t>รถเข็นส่งอาหารแบบไฟฟ้า</t>
  </si>
  <si>
    <t>เครื่องวัดความดันลูกตา ชนิดไม่สัมผัสตาแบบเป่า</t>
  </si>
  <si>
    <t>เครื่องติดตามการทำงานของหัวใจและสัญญาณชีพอัตโนมัติ</t>
  </si>
  <si>
    <t>เครื่องชั่งและเขย่าถุงโลหิตแบบอัตโนมัติ</t>
  </si>
  <si>
    <t>เครื่องชั่งน้ำหนัก</t>
  </si>
  <si>
    <t>ปรับปรุงห้องฉุกเฉิน ภายในอาคาร โรงพยาบาลส่งเสริมสุขภาพตำบลขามใหญ่</t>
  </si>
  <si>
    <t>ปรับปรุงห้องน้ำห้องส้วม</t>
  </si>
  <si>
    <t>ปรับปรุงพื้นทางเดินบริเวณหน้าอาคาร</t>
  </si>
  <si>
    <t>ปรับปรุงประตูกระจกเป็นบานเลื่อน</t>
  </si>
  <si>
    <t>ลาลิ้งโกสโคป</t>
  </si>
  <si>
    <t>ซ่อมแซมประตูรั้ว</t>
  </si>
  <si>
    <t>แซ่มแชมรั้วด้านหน้าอาคาร ตาข่าย ด้านหน้าโรงพยาบาลส่งเสริมสุขภาพตำบลตำแย</t>
  </si>
  <si>
    <t>รพ.สต.บ้านหัวเรือ</t>
  </si>
  <si>
    <t xml:space="preserve">รพ.สต.บ้านหนองขอน </t>
  </si>
  <si>
    <t>จำนวน
หน่วย
(ถ้าสิ่งก่อสร้างให้นับ1หน่วย)</t>
  </si>
  <si>
    <t>ราคาต่อหน่วย
(สิ่งก่อสร้างให้ลงราคาเต็มต่อ1หน่วย)</t>
  </si>
  <si>
    <t>เครือข่ายโรงพยาบาล ๕๐ พรรษา มหาวชิราลงการณ ตำบล ไร่น้อย อำเภอ เมืองอุบลราชธานี จังหวัดอุบลราชธานี</t>
  </si>
  <si>
    <t>รพ.สต.บ้านหนองไหล</t>
  </si>
  <si>
    <t>รพ.สต.บ้านปทุม</t>
  </si>
  <si>
    <t>รพ.สต.บ้านด้ามพร้า</t>
  </si>
  <si>
    <t>รพ.สต.บ้านหนองแก</t>
  </si>
  <si>
    <t>รพ.สต.ทัพไทย</t>
  </si>
  <si>
    <t>รพ.สต.บ้านหนองบ่อ</t>
  </si>
  <si>
    <t>รพ.สต.บ้านดงบัง</t>
  </si>
  <si>
    <t>รพ.สต.บ้านยางลุ่ม</t>
  </si>
  <si>
    <t>รพ.สต.บ้านกระโสบ</t>
  </si>
  <si>
    <t>รพ.สต.บ้านปากน้ำ</t>
  </si>
  <si>
    <t>รพ.สต.บ้านผาแก้ว</t>
  </si>
  <si>
    <t>รพ.สต.บ้านหนองแต้</t>
  </si>
  <si>
    <t>รพ.สต.บ้านปะอาว</t>
  </si>
  <si>
    <t>รพ.สต.หัวดูน</t>
  </si>
  <si>
    <t>รพ.สต.ขามใหญ่</t>
  </si>
  <si>
    <t>รพ.สต.ดงแสนสุข</t>
  </si>
  <si>
    <t>รพ.สต.ดงห่องแห่</t>
  </si>
  <si>
    <t>รพ.สต.ตำแย</t>
  </si>
  <si>
    <t>รพ.๕๐พรรษา ฯ</t>
  </si>
  <si>
    <t>4.ทำหนังสือเชิญชวนและเจรจาตกลงกับผู้ค้าโดยตรง</t>
  </si>
  <si>
    <t>5.คณะกรรมการพิจารณาผลราคา/เสนอหน.หน่วยงานเพื่อขอความเห็นชอบ</t>
  </si>
  <si>
    <t>6.อนุมัติสั่งจ้าง หัวหน้าหน่วยงานอนุมัติซื้อจ้าง/เห็นชอบผลการพิจารณา</t>
  </si>
  <si>
    <t>8.ลงนามสัญญาแล้ว</t>
  </si>
  <si>
    <t>เครื่องเอกซเรย์ทั่วไปขนาดไม่น้อยกว่า500mAแบบแขวนเพดาน</t>
  </si>
  <si>
    <t>เครื่องควบคุมการให้สารละลายทางหลอดเลือดดำ</t>
  </si>
  <si>
    <t>เครื่องดูดของเหลวและเลือดแรงสูง สำหรับห้องผ่าตัด</t>
  </si>
  <si>
    <t>เครื่องตรวจอวัยวะภายในด้วยคลื่นเสียงความถี่สูงระดับความคมชัด 3หัวตรวจ</t>
  </si>
  <si>
    <t>เตียงผ่าตัดศัลยกรรมออร์ปิดิกส์</t>
  </si>
  <si>
    <t>วันที่รายงาน  20 เดือน พฤศจิกายน พศ. 2562</t>
  </si>
  <si>
    <t>บริษัทฮอลลีวูด อินเตอร์เนชั่นแนล จำกัด</t>
  </si>
  <si>
    <t>11ธันวคม 2561</t>
  </si>
  <si>
    <t>บ20000011</t>
  </si>
  <si>
    <t>บ.ซิลลิคฟาร์มา</t>
  </si>
  <si>
    <t>11ธันวาคม 2561</t>
  </si>
  <si>
    <t>บ20000014</t>
  </si>
  <si>
    <t>ประกาศเชิญชวนลงวันที่ 17 นวาคม 2561 คาดว่าจะได้ผู้ขาย 2 มกราคม 2562</t>
  </si>
  <si>
    <t>บริษัทดีเวิร์ล โพรดักส์ จำกัด</t>
  </si>
  <si>
    <t>บ20000015</t>
  </si>
  <si>
    <t>บริษัทอิคลิบ เฮลท์แคร์ จำกัด</t>
  </si>
  <si>
    <t>บ20000012</t>
  </si>
  <si>
    <t>ไทย ไดแอ็กนอสติก จำกัด</t>
  </si>
  <si>
    <t>บ20000013</t>
  </si>
  <si>
    <t>บริษัท ออสโม</t>
  </si>
  <si>
    <t>บ20000016</t>
  </si>
  <si>
    <t>ประกาศร่างคุณลักษณะ 18-20 ธันวาคม 2561 คาดว่าจะได้ผู้ขาย 14 มกราคม 2561</t>
  </si>
  <si>
    <t>อุบลคอมพิวเตอร์ แอนด์ เทเลคอมเซอร์วิส</t>
  </si>
  <si>
    <t>หจก.นิรินธน์รัตน์</t>
  </si>
  <si>
    <t>ร้าน วัฒนาแอร์</t>
  </si>
  <si>
    <t>บ.รุ้งศิวกร ซัพพลาย จำกัด</t>
  </si>
  <si>
    <t>หจก.อินเตอร์เมดิคอล กรุ๊ป</t>
  </si>
  <si>
    <t>22/2562</t>
  </si>
  <si>
    <t>15 มค.62</t>
  </si>
  <si>
    <t>14 มค.62</t>
  </si>
  <si>
    <t>21/2562</t>
  </si>
  <si>
    <t>หจก.เมืองทองเครื่องเย็นเทรดดิ้ง</t>
  </si>
  <si>
    <t>23/2562</t>
  </si>
  <si>
    <t>2/2562</t>
  </si>
  <si>
    <t>10 มค.62</t>
  </si>
  <si>
    <t>11/2562</t>
  </si>
  <si>
    <t>33/2562</t>
  </si>
  <si>
    <t>25/2562</t>
  </si>
  <si>
    <t>12/2562</t>
  </si>
  <si>
    <t>92/2562</t>
  </si>
  <si>
    <t>41/2562</t>
  </si>
  <si>
    <t>63/2562</t>
  </si>
  <si>
    <t>1/2562</t>
  </si>
  <si>
    <t>19/2562</t>
  </si>
  <si>
    <t>29/2562</t>
  </si>
  <si>
    <t>17 มค.62</t>
  </si>
  <si>
    <t>24/2562</t>
  </si>
  <si>
    <t>28/2562</t>
  </si>
  <si>
    <t>14/2562</t>
  </si>
  <si>
    <t>93/2562</t>
  </si>
  <si>
    <t>30/2562</t>
  </si>
  <si>
    <t>ชุดเครื่องตรวจหู(Otoscope)</t>
  </si>
  <si>
    <t>4/2562</t>
  </si>
  <si>
    <t>3/2562</t>
  </si>
  <si>
    <t>42/2562</t>
  </si>
  <si>
    <t>18 มค.62</t>
  </si>
  <si>
    <t>16 มค.62</t>
  </si>
  <si>
    <t>21 มค.62</t>
  </si>
  <si>
    <t>ร้านตั้งซุ่นเส่งเฟอร์นิเจอร์</t>
  </si>
  <si>
    <t>รอการส่งมอบพัสดุ</t>
  </si>
  <si>
    <t>15/2562</t>
  </si>
  <si>
    <t>27/2562</t>
  </si>
  <si>
    <t>5/2562</t>
  </si>
  <si>
    <t>6/2562</t>
  </si>
  <si>
    <t>13/2562</t>
  </si>
  <si>
    <t>32/2562</t>
  </si>
  <si>
    <t>เบิกจ่ายแล้ว</t>
  </si>
  <si>
    <t>17/2562</t>
  </si>
  <si>
    <t>34/2562</t>
  </si>
  <si>
    <t>25 มค.62</t>
  </si>
  <si>
    <t>เรืองรังษี</t>
  </si>
  <si>
    <t>หจก.กุลบุญไทย เอ็นจิเนียริ่ง</t>
  </si>
  <si>
    <t>24 มค.62</t>
  </si>
  <si>
    <t>29 มค.62</t>
  </si>
  <si>
    <t>25 มค.2562</t>
  </si>
  <si>
    <t>28 มค.62</t>
  </si>
  <si>
    <t>11 มค.62</t>
  </si>
  <si>
    <t>22 มค.62</t>
  </si>
  <si>
    <t>30 มค.62</t>
  </si>
  <si>
    <t>หจก.เอส.พี.วาย.ซายน์.เทค</t>
  </si>
  <si>
    <t>31/01/2562</t>
  </si>
  <si>
    <t xml:space="preserve">บ. ซี.เอ็ม.ซี </t>
  </si>
  <si>
    <t>9/01/2562</t>
  </si>
  <si>
    <t>10/01/2562</t>
  </si>
  <si>
    <t>21/01/2562</t>
  </si>
  <si>
    <t>บ.ซี.เอ็ม.ซี</t>
  </si>
  <si>
    <t>31 มค.62</t>
  </si>
  <si>
    <t>31/2562</t>
  </si>
  <si>
    <t xml:space="preserve">รอการเบิกจ่าย </t>
  </si>
  <si>
    <t>16/2562</t>
  </si>
  <si>
    <t>20/2562</t>
  </si>
  <si>
    <t>4 กพ.62</t>
  </si>
  <si>
    <t>5 กพ.62</t>
  </si>
  <si>
    <t>6 กพ.62</t>
  </si>
  <si>
    <t>1 กพ.62</t>
  </si>
  <si>
    <t>8 กพ.62</t>
  </si>
  <si>
    <t>11 กพ.62</t>
  </si>
  <si>
    <t>7 กพ.62</t>
  </si>
  <si>
    <t>12 กพ.62</t>
  </si>
  <si>
    <t>ม่วงสามสิบ</t>
  </si>
  <si>
    <t>03692-รพ.สต.บ้านหนองหลัก หมู่ที่ 09 ตำบลเหล่าบก</t>
  </si>
  <si>
    <t>เครื่องคอมพิวเตอร์โน๊ตบุกสำหรับงานประมวลผล*</t>
  </si>
  <si>
    <t>รอส่งมอบของ</t>
  </si>
  <si>
    <t>อุบลคอม</t>
  </si>
  <si>
    <t>10มค.62</t>
  </si>
  <si>
    <t>เครื่องคอมพิวเตอร์สำหรับงานประมวลผล แบบที่1*(ขนาดหน้าจอไม่น้อยกว่า19นิ้ว) และ เครื่องสำรองไฟฟ้า ขนาด800vA</t>
  </si>
  <si>
    <t>เครื่องชั่งน้ำหนักแบบดิจิตอลพร้อมที่วัดส่วนสูง</t>
  </si>
  <si>
    <t>ตรวจรับแล้ว28มค.62รอจ่ายเงิน</t>
  </si>
  <si>
    <t>บริษัทแอลเอ็น</t>
  </si>
  <si>
    <t>28มค.62</t>
  </si>
  <si>
    <t>03693-รพ.สต.ขมิ้น หมู่ที่ 07 ตำบลเหล่าบก</t>
  </si>
  <si>
    <t>ตู้เหล็กแบบสองบาน (สำหรับเก็บเวชภัณฑ์)</t>
  </si>
  <si>
    <t>ตั้งซุ่นเส่งเฟอร์นิเจอร์</t>
  </si>
  <si>
    <t>เครื่องคอมพิวเตอร์ All In One สำหรับงานประมวลผล และเครื่องสำรองไฟฟ้า ขนาด800vA</t>
  </si>
  <si>
    <t>03694-รพ.สต.บ้านหนองแสง หมู่ที่ 02 ตำบลดุมใหญ่</t>
  </si>
  <si>
    <t>ตะแกรงล้างแผล</t>
  </si>
  <si>
    <t>บริษัทแอมแมท</t>
  </si>
  <si>
    <t>เครื่องพิมพ์เลเซอร์ หรือ ชนิด LEDขาวดำ ชนิด networkแบบที่1 (27หน้า/นาที)</t>
  </si>
  <si>
    <t>เครื่องปรับอากาศแบบแยกส่วน ชนิดติดผนัง ขนาด18,000BTU</t>
  </si>
  <si>
    <t>ตรวจรับแล้ว25มค.62รอจ่ายเงิน</t>
  </si>
  <si>
    <t>สากลแอร์</t>
  </si>
  <si>
    <t>7มค.62</t>
  </si>
  <si>
    <t>25มค.62</t>
  </si>
  <si>
    <t>03695-รพ.สต.บ้านบัวยาง หมู่ที่ 08 ตำบลดุมใหญ่</t>
  </si>
  <si>
    <t>ซ่อมแซมรั้ว(ก่อสร้างรั้วตาข่ายลวดถัก) ความยาว 110เมตร</t>
  </si>
  <si>
    <t>กำหนดรายละเอียดแบบรูปรายการ/ราคากลางคาดว่าจะแล้วเสร็จมีค.62</t>
  </si>
  <si>
    <t>03696-รพ.สต.บ้านพระโรจน์ หมู่ที่ 05 ตำบลหนองช้างใหญ่</t>
  </si>
  <si>
    <t>โทรทัศน์แอลอีดี(LED TV) แบบ smart TV ระดับความละเอียดจอภาพ 1920x1080พิกเซล ขนาด 55นิ้ว</t>
  </si>
  <si>
    <t>จ่ายเงินแล้ว</t>
  </si>
  <si>
    <t>ดูโฮม</t>
  </si>
  <si>
    <t>9มค.62</t>
  </si>
  <si>
    <t>เครื่องปั่นและผสมสารอุดฟัน</t>
  </si>
  <si>
    <t>ตรวจรับแล้ว4กพ.62รอจ่ายเงิน</t>
  </si>
  <si>
    <t>หจก.อินเตอร์</t>
  </si>
  <si>
    <t>4กพ.62</t>
  </si>
  <si>
    <t>เครื่องฉายแสงวัสดุทันตกรรม</t>
  </si>
  <si>
    <t>03697-รพ.สต.บ้านหนองเมือง หมู่ที่ 04 ตำบลหนองเมือง</t>
  </si>
  <si>
    <t>ซ่อมแซมรั้ว(ก่อสร้างรั้วตาข่ายลวดถัก) ความยาว 40เมตร</t>
  </si>
  <si>
    <t>03698-รพ.สต.บ้านสร้างมิ่ง หมู่ที่ 10 ตำบลหนองเมือง</t>
  </si>
  <si>
    <t>ซ่อมแซมระบบประปาถังดันของ รพ.สต.</t>
  </si>
  <si>
    <t>03699-รพ.สต.บ้านโนนขวาว หมู่ที่ 04 ตำบลเตย</t>
  </si>
  <si>
    <t>เครื่องวัดความดันโลหิตแบบสอดแขน ชนิดอัตโนมัติ</t>
  </si>
  <si>
    <t>บริษัทเมดิทอป</t>
  </si>
  <si>
    <t>03700-รพ.สต.บ้านน้ำคำแดง หมู่ที่ 05 ตำบลเตย</t>
  </si>
  <si>
    <t>เครื่องปรับอากาศแบบแยกส่วน ชนิดติดผนัง ขนาด12,000BTU</t>
  </si>
  <si>
    <t>บริษัทอินเตอร์</t>
  </si>
  <si>
    <t>03701-รพ.สต.นาดี หมู่ที่ 02 ตำบลยางสักกระโพหลุ่ม</t>
  </si>
  <si>
    <t>ซ่อมแซมห้องสำหรับรอรับบริการ อาคาร รพ.สต.</t>
  </si>
  <si>
    <t>โคมไฟตรวจภายใน</t>
  </si>
  <si>
    <t>บริษัทอินโฟ</t>
  </si>
  <si>
    <t>บริษัทณรงค์</t>
  </si>
  <si>
    <t>03702-รพ.สต.บ้านยางสักกระโพหลุ่ม หมู่ที่ 07 ตำบลยางสักกระโพหลุ่ม</t>
  </si>
  <si>
    <t>เครื่องมัลติมีเดียโปรเจคเตอร์ ระดับ XGA ขนาด 2,500 ANSI Lumens</t>
  </si>
  <si>
    <t>ตรวจรับแล้ว16มค.62รอจ่ายเงิน</t>
  </si>
  <si>
    <t>16มค.62</t>
  </si>
  <si>
    <t>03703-รพ.สต.บ้านยางเครือ หมู่ที่ 09 ตำบลยางสักกระโพหลุ่ม</t>
  </si>
  <si>
    <t>ซ่อมแซมรางระบายน้ำและพื้นผิวลานจอดรถผู้รับบริการ</t>
  </si>
  <si>
    <t>ซ่อมแซมระบบไฟฟ้า รับรองประมาณการโดยนายช่างหน่วยงานของรัฐ</t>
  </si>
  <si>
    <t>03704-รพ.สต.หนองไข่นก หมู่ที่ 01 ตำบลหนองไข่นก</t>
  </si>
  <si>
    <t>เครื่องฟังเสียงทารกในครรภ์มารดา(Fetal Drop Tone)</t>
  </si>
  <si>
    <t>ประชุมพิจารณาผลผู้ชนะการเสนอราคาวันที่28กพ.62</t>
  </si>
  <si>
    <t>เตียงตรวจโรคทั่วไป</t>
  </si>
  <si>
    <t>บริษัทกรุงเทพ</t>
  </si>
  <si>
    <t>03705-รพ.สต.บ้านหนองเหล่า หมู่ที่ 11 ตำบลหนองเหล่า</t>
  </si>
  <si>
    <t>ซ่อมแซมถนนคอนกรีตเสริมเหล็กภายใน รพ.สต. ขนาดพื้นที่ 180 ตรม.</t>
  </si>
  <si>
    <t>03706-รพ.สต.บ้านดอนแดงใหญ่ หมู่ที่ 02 ตำบลหนองเหล่า</t>
  </si>
  <si>
    <t>เครื่องพิมพ์เลเซอร์ หรือ ชนิด LED สี ชนิด แบบnetwork</t>
  </si>
  <si>
    <t>เครื่องซักผ้าแบบธรรมดา ขนาด 15กิโลกรัม</t>
  </si>
  <si>
    <t>03707-รพ.สต.บ้านหนองฮาง หมู่ที่ 01 ตำบลหนองฮาง</t>
  </si>
  <si>
    <t>ซ่อมแซมหลังคาอาคาร รพ.สต.</t>
  </si>
  <si>
    <t>03708-รพ.สต.บ้านผักระย่า หมู่ที่ 02 ตำบลยางโยภาพ</t>
  </si>
  <si>
    <t>ซ่อมแซมรั้ว(ก่อสร้างรั้วตาข่ายลวดถัก) ความยาว 45เมตร</t>
  </si>
  <si>
    <t>03709-รพ.สต.หนองสองห้อง หมู่ที่ 10 ตำบลยางโยภาพ</t>
  </si>
  <si>
    <t>เครื่องทำลายเข็ม</t>
  </si>
  <si>
    <t>เตาเผาขยะ(ทดแทน)</t>
  </si>
  <si>
    <t>03710-รพ.สต.บ้านหนองขุ่น หมู่ที่ 11 ตำบลยางโยภาพ</t>
  </si>
  <si>
    <t>เครื่องขูดหินน้ำลายไฟฟ้า</t>
  </si>
  <si>
    <t>ตรวจรับแล้ว11กพ.62รอจ่ายเงิน</t>
  </si>
  <si>
    <t>บริษัทวีอาร์</t>
  </si>
  <si>
    <t>11กพ.62</t>
  </si>
  <si>
    <t>03711-รพ.สต.บ้านไผ่ใหญ่ หมู่ที่ 01 ตำบลไผ่ใหญ่</t>
  </si>
  <si>
    <t>ซ่อมแซมห้องปฐมพยาบาลและห้องบริการตรวจรักษาผู้ป่วย</t>
  </si>
  <si>
    <t>03712-รพ.สต.แสงไผ่ หมู่ที่ 03 ตำบลไผ่ใหญ่</t>
  </si>
  <si>
    <t>03713-รพ.สต.บ้านทุ่งมณี หมู่ที่ 06 ตำบลนาเลิง</t>
  </si>
  <si>
    <t>ซ่อมแซมห้องบริการทันตกรรม</t>
  </si>
  <si>
    <t>03714-รพ.สต.บ้านโพนแพง หมู่ที่ 07 ตำบลโพนแพง</t>
  </si>
  <si>
    <t>เครื่องปรับอากาศแบบแยกส่วน ชนิดติดผนัง ขนาด24,000BTU</t>
  </si>
  <si>
    <t>10953-รพ.ม่วงสามสิบ</t>
  </si>
  <si>
    <t>ทำสัญญาแล้ววันที่ 10 มค.62 อยู่ระหว่างส่งมอบ</t>
  </si>
  <si>
    <t>บริษัทเอสเจ (1993)</t>
  </si>
  <si>
    <t>ตู้ข้างเตียงแสตนเลส</t>
  </si>
  <si>
    <t>หจก.วรารัตน์</t>
  </si>
  <si>
    <t>เครื่องคอมพิวเตอร์ All In One สำหรับงานประมวลผลและเครื่องสำรองไฟฟ้า ขนาด800vA</t>
  </si>
  <si>
    <t>โทรทัศน์ แอล อี ดี (LED TV) แบบ Smart TV ระดับความละเอียดจอภาพ 1920 x 1080 พิกเซล ขนาด 40 นิ้ว</t>
  </si>
  <si>
    <t>14มค.62</t>
  </si>
  <si>
    <t>วิทยุสื่อสาร</t>
  </si>
  <si>
    <t>รุ่งโรจน์สื่อสาร</t>
  </si>
  <si>
    <t>กล้องดิจิตอล</t>
  </si>
  <si>
    <t>เครื่องทำลายเอกสารแบบตัดละเอียด ทำลายครั้งละ20แผ่น</t>
  </si>
  <si>
    <t>เครื่องพิมพ์ชนิดเลเซอร์ หรือชนิด LED ขาวดา ชนิด Network แบบที่ 1 (27 หน้า/นาที)</t>
  </si>
  <si>
    <t>เครื่องวัดความดันโลหิตแบบสอดแขนชนิดอัตโนมัติ</t>
  </si>
  <si>
    <t>บริษัทเมดิท้อป</t>
  </si>
  <si>
    <t>เครื่องตรวจวัดความอิ่มตัวของอ๊อกซิเจน (Oxygen saturation) พร้อมอุปกรณ์</t>
  </si>
  <si>
    <t>ซ่อมแซมหลังคาอาคารผู้ป่วย(ตึก 3)</t>
  </si>
  <si>
    <t>หจก.นิปปุนก่อสร้าง</t>
  </si>
  <si>
    <t>25ธค.61</t>
  </si>
  <si>
    <t>รถเข็นผู้ป่วยพร้อมปรับระดับสูงต่ำแบบไฮโดรลิก</t>
  </si>
  <si>
    <t>ตู้เย็น ขนาด 9 คิวบิกฟุต</t>
  </si>
  <si>
    <t>เครื่องส่องตรวจกล่องเสียง(Laryngoscope) พร้อมอุปกรณ์ครบชุด</t>
  </si>
  <si>
    <t>บริษัทเอเชียโปร</t>
  </si>
  <si>
    <t>เครื่องกรอไมโครมอเตอร์สำหรับงานทันตกรรม</t>
  </si>
  <si>
    <t>หจก.เอ็มมีเน้นซ์</t>
  </si>
  <si>
    <t>กล้องโทรทัศน์วงจรปิดชนิดเครือข่าย แบบมุมมองคงที่/ปรับมุมมอง สำหรับงานรักษาความปลอดภัยทั่วไป</t>
  </si>
  <si>
    <t>ทีทีคอม</t>
  </si>
  <si>
    <t>รถเข็นชนิดนั่ง</t>
  </si>
  <si>
    <t>บริษัทดีเวิลด์</t>
  </si>
  <si>
    <t>รถเข็นยา ER</t>
  </si>
  <si>
    <t>กล้องจุลทรรศน์ ชนิดสองตา สำหรับงานวิจัย</t>
  </si>
  <si>
    <t>85,000.00</t>
  </si>
  <si>
    <t>บริษัทซีพีเมดิคอล</t>
  </si>
  <si>
    <t>เครื่องปรับอากำศ แบบแยกส่วน ชนิดตั้งพื้นหรือชนิดแขวน (มีระบบฟอกอากาศ) ขนาด 36,000 บีทียู</t>
  </si>
  <si>
    <t>เครื่องปั่นเม็ดเลือดแดง ( Hematocrit Centrifuge )</t>
  </si>
  <si>
    <t>แลปมาสเตอร์</t>
  </si>
  <si>
    <t>กล้องถ่ายภาพจอประสาทตาดิจิตอล</t>
  </si>
  <si>
    <t>ทำสัญญาแล้ววันที่ 5กพ.62 อยู่ระหว่างส่งมอบ</t>
  </si>
  <si>
    <t>บ.เอ็นอีนอร์ทอีส</t>
  </si>
  <si>
    <t>5กพ.62</t>
  </si>
  <si>
    <t>เครื่องควบคุมการให้สารละลายทางหลอดเลือด</t>
  </si>
  <si>
    <t>ประชุมพิจารณาเปิดซองวันที่28กพ.62</t>
  </si>
  <si>
    <t>เครื่องอบผ้าขนาด 200 ปอนด</t>
  </si>
  <si>
    <t>รอการเสนอจากผู้ค้า</t>
  </si>
  <si>
    <t>เครื่องตรวจติดตามสัญญาณชีพพร้อมการสื่อสารและส่ง สัญญาณชีพเพื่อการวินิจฉัย ทางไกล พร้อมติดตั้ง</t>
  </si>
  <si>
    <t>จังหวัดให้ชะลอดำเนินการ</t>
  </si>
  <si>
    <t>ซ่อมปรับปรุงระบบไฟฟ้าของโรงพยาบาลส่งเสริมสุขภาพตำบล</t>
  </si>
  <si>
    <t>รั้วแบบคอนกรีต เลขที่แบบ 3382 ความยาว 120เมตร</t>
  </si>
  <si>
    <t>เครื่องปั่น Hematocrit</t>
  </si>
  <si>
    <t>เขื่องใน</t>
  </si>
  <si>
    <t>ดอนมดแดง</t>
  </si>
  <si>
    <t>ตาลสุม</t>
  </si>
  <si>
    <t>รพ.ตาลสุม</t>
  </si>
  <si>
    <t>ชุดตรวจ ตา หู คอ จมูก</t>
  </si>
  <si>
    <t>-</t>
  </si>
  <si>
    <t>หจก.เอพีพีเมด</t>
  </si>
  <si>
    <t>7 ธ.ค.61</t>
  </si>
  <si>
    <t>PO0000129</t>
  </si>
  <si>
    <t>29 มค 62</t>
  </si>
  <si>
    <t>เครื่องปรับอากาศ ชนิดแขวน ขนาดไม่ต่ำกว่า 40,000 บีทียู</t>
  </si>
  <si>
    <t>ร้านวัฒนา แอร์</t>
  </si>
  <si>
    <t>PO0000128</t>
  </si>
  <si>
    <t>ปรับปรุงหลังคาโรงครัว หน่วยจ่ายกลางซักฟอก</t>
  </si>
  <si>
    <t>ร้านไกรรัตน์พาณิชย์</t>
  </si>
  <si>
    <t>01/2562</t>
  </si>
  <si>
    <t>ปรับปรุงหลังคาอาคารนวดแผนไทย</t>
  </si>
  <si>
    <t>02/2562</t>
  </si>
  <si>
    <t>เครื่องให้ความอบอุ่นทารกแรกเกิดพร้อมอุปกรณ์</t>
  </si>
  <si>
    <t>หจก เอพีพีเมด</t>
  </si>
  <si>
    <t>4 มค 62</t>
  </si>
  <si>
    <t>เครื่องชั่งน้ำหนักเด็กทารก แบบดิจิตอล</t>
  </si>
  <si>
    <t>ร้าน ช.พาณิชย์</t>
  </si>
  <si>
    <t>18 ธค 61</t>
  </si>
  <si>
    <t>PO0000132</t>
  </si>
  <si>
    <t>ตู้เย็น ขนาด 7 คิวบิกฟุต</t>
  </si>
  <si>
    <t>หจก. อุบลแสงถาวร</t>
  </si>
  <si>
    <t>PO0000131</t>
  </si>
  <si>
    <t>25 ธค61</t>
  </si>
  <si>
    <t>29 ธค 62</t>
  </si>
  <si>
    <t>เครื่องสำรองไฟฟ้า ขนาด 2 kVA</t>
  </si>
  <si>
    <t>หจก.อุบลคอมเวิล์ด</t>
  </si>
  <si>
    <t>PO0000130</t>
  </si>
  <si>
    <t>เครื่องวัดความดันโลหิต แบบดิจิตอล</t>
  </si>
  <si>
    <t>บ.บีเวิล์ด์ เมดิคอล จำกัด</t>
  </si>
  <si>
    <t>PO0000126</t>
  </si>
  <si>
    <t>11 มค 62</t>
  </si>
  <si>
    <t>ที่ส่องหลอดลมคอ (laryngoscope)</t>
  </si>
  <si>
    <t>บ.เอพีพลัส เมดิคอล จำกัด</t>
  </si>
  <si>
    <t>PO0000127</t>
  </si>
  <si>
    <t>24 ธค 61</t>
  </si>
  <si>
    <t xml:space="preserve">รพ.สต.คำหว้า </t>
  </si>
  <si>
    <t>คอมพิวเตอร์ตั้งโต๊ะ</t>
  </si>
  <si>
    <t>บริษัท รุ้งศิวกร ซัพพลาย จำกัด</t>
  </si>
  <si>
    <t>15 มค.2562</t>
  </si>
  <si>
    <t>5/62</t>
  </si>
  <si>
    <t>29 มค 2562</t>
  </si>
  <si>
    <t>08 มค.2562</t>
  </si>
  <si>
    <t>6 มค 2562</t>
  </si>
  <si>
    <t>เครื่องพิมพ์ฉลากยา</t>
  </si>
  <si>
    <t>ห้างหุ้นส่วนจำกัด อุบลคอมพิวเตอร์แอนด์ เทเลคอมเซอร์วิส</t>
  </si>
  <si>
    <t>27 ธค.2562</t>
  </si>
  <si>
    <t>26/2562</t>
  </si>
  <si>
    <t>23 มค.2562</t>
  </si>
  <si>
    <t>6/62</t>
  </si>
  <si>
    <t xml:space="preserve">รพ.สต.คำหนามแท่ง </t>
  </si>
  <si>
    <t>10/2562</t>
  </si>
  <si>
    <t>ตู้เก็บยาและเวชภัณฑ์</t>
  </si>
  <si>
    <t>ตู้เย็น ขนาดความจุไม่น้อยกว่า 7 คิวบิกฟุต</t>
  </si>
  <si>
    <t>ตู้เก็บแฟ้มผู้ป่วย ชนิด 36 แฟ้ม</t>
  </si>
  <si>
    <t xml:space="preserve">รพ.สต.นาคาย </t>
  </si>
  <si>
    <t>รพ.สต.หนองกุง</t>
  </si>
  <si>
    <t>14 มค.2562</t>
  </si>
  <si>
    <t>4/62</t>
  </si>
  <si>
    <t>16 มค.2562</t>
  </si>
  <si>
    <t>7/2562</t>
  </si>
  <si>
    <t>51800</t>
  </si>
  <si>
    <t xml:space="preserve">รพ.สต.บ้านจิกเทิง </t>
  </si>
  <si>
    <t>รถเข็นแปลนอนคนไข้อุบัติเหตุฉุกเฉิน</t>
  </si>
  <si>
    <t>16 มค 2562</t>
  </si>
  <si>
    <t>03 มค.2562</t>
  </si>
  <si>
    <t xml:space="preserve">รพ.สต.สำโรง </t>
  </si>
  <si>
    <t>อบ.2532.1.03/09</t>
  </si>
  <si>
    <t>23 มค 2562</t>
  </si>
  <si>
    <t>รพ.สต.ดอนพันชาด</t>
  </si>
  <si>
    <t>4 มค.2562</t>
  </si>
  <si>
    <t>02 มค.2562</t>
  </si>
  <si>
    <t>อบ.2532.1.01/284</t>
  </si>
  <si>
    <t>18 มค.2562</t>
  </si>
  <si>
    <t>อบ.2532.1.01/24</t>
  </si>
  <si>
    <t>รพ.สต.นาคาย</t>
  </si>
  <si>
    <t>ปรับปรุงถนนคอนกรีตเข้าห้อง ER จำนวน 63 ตารางเมตร</t>
  </si>
  <si>
    <t>ห้างหุ่นส่วนจำกัด ยุทธยา มีชัยจำกัด</t>
  </si>
  <si>
    <t>ปรับปรุงซ่อมแซมหลังคา รพ.สต.</t>
  </si>
  <si>
    <t xml:space="preserve">รพ.สต.หนองกุง </t>
  </si>
  <si>
    <t>ห้างหุ้นส่วนจำกัด ยุทธยามีชัย จำกัด</t>
  </si>
  <si>
    <t>1 กพ 2562</t>
  </si>
  <si>
    <t>เครื่องซักผ้าแบบอุตสาหกรรม ขนาด 125 ปอนด์</t>
  </si>
  <si>
    <t>หจก.อินเตอร์ เมดิคอลกรุ๊ป</t>
  </si>
  <si>
    <t>รพ.สต.เหล่าแดง</t>
  </si>
  <si>
    <t>ซ่อมแซมทางเดินด้านหน้าและบันไดทางขึ้นอาคารสำนักงาน รพ.สต.เหล่าแดง</t>
  </si>
  <si>
    <t>รพ.ดอนมดแดง</t>
  </si>
  <si>
    <t>เครื่องคอมพิงเตอร์สำหรับประมวลผล แบบที่ 1(จอขนาดไม่น้อยกว่า 19นิ้ว)</t>
  </si>
  <si>
    <t>รถพ่วงขนขยะ</t>
  </si>
  <si>
    <t xml:space="preserve">อุบลสยามสามล้อ </t>
  </si>
  <si>
    <t>เครื่องส่องตรวจหลอดลม</t>
  </si>
  <si>
    <t>ห้างหุ้นส่วนจำกัด มหาจักรการแพทย์(ประเทศไทย)</t>
  </si>
  <si>
    <t>เครื่องวิเคราะห์เกี่ยวกับการแข็งตัวของเลือด</t>
  </si>
  <si>
    <t>ตรวจรับแล้วแต่ยังไม่จ่ายเงิน</t>
  </si>
  <si>
    <t>บริษัท ท๊อปซายน์เมด จำจัด</t>
  </si>
  <si>
    <t>3 ธค.2561</t>
  </si>
  <si>
    <t>13 ธค.2561</t>
  </si>
  <si>
    <t>ถังขยะสแตนเลสแบบเหยีบเปิดฝามีล้อ</t>
  </si>
  <si>
    <t>เครื่องผนึกซองพลาสติกสำหรับใส่เครื่องมือแพทย์เพื่ออบฆ่าเชื้อ</t>
  </si>
  <si>
    <t>รอส่งของ</t>
  </si>
  <si>
    <t>ห้างหุ้นส่วนจำกัด ธัญสุดา เมดไลน์</t>
  </si>
  <si>
    <t>ตู้ข้างเตียงผู้ป่วย</t>
  </si>
  <si>
    <t>เครื่องให้ความอบอุ่นแก่ทารกแรกเกิด</t>
  </si>
  <si>
    <t>บริษัท บีเวิลด์ เมดิคอล จำกัด</t>
  </si>
  <si>
    <t>บริษัทดีเวิลด์ โพรดักส์ จำกัด</t>
  </si>
  <si>
    <t>เครื่องทดสอบประสิทธิภาพการนึ่งเครื่องมือทางชีวภาพ</t>
  </si>
  <si>
    <t>บริษัท ดีเคเอสเอช (ประเทศไทย) จำกัด</t>
  </si>
  <si>
    <t>24 ธค. 2561</t>
  </si>
  <si>
    <t>2 มค. 2562</t>
  </si>
  <si>
    <t>รพ.สต.คำไฮ</t>
  </si>
  <si>
    <t>รั้วคอนกรีตตาข่ายสานแบบ อบต.คำไฮใหญ่</t>
  </si>
  <si>
    <t>คอมพิวเตอร์โน๊ตบุ๊ก</t>
  </si>
  <si>
    <t>เครื่องปริ้นท์เอกสาร</t>
  </si>
  <si>
    <t>รพ.สต.บ้านท่าเมืองเหนือ</t>
  </si>
  <si>
    <t>เครื่องปรับอากาศแบบแยกส่วนชนิดติดผนัง ขนาด24000 บีทียู</t>
  </si>
  <si>
    <t>ถังออกซิเจนพร้อมอุปกรณ์ครบชุดและรถเข็น</t>
  </si>
  <si>
    <t>เตียงตรวจโรคแบบสองตอนพร้อมม้าขึ้นเตียง</t>
  </si>
  <si>
    <t>เครื่องปรับอากาศแบบแยกส่วนชนิดติดผนัง ขนาด12000 บีทียู</t>
  </si>
  <si>
    <t>เครื่องปรับอากาศแบบแยกส่วน ชนิดติดผนัง ขนาด 18000 บีทียู</t>
  </si>
  <si>
    <t>เครื่องตรวจติดตามสัญญาณชีพพร้อมการสื่อสารและส่งสัญญาณชีพเพื่อการวินิจฉัยทางไกลพร้อมติดตั้ง</t>
  </si>
  <si>
    <t>เครื่องคอมพิงเตอร์แม่ข่าย แบบที่1</t>
  </si>
  <si>
    <t>หจก.อุบลคอมพิวเตอร์ แอนด์ เทเลคอมเซอร์วิส</t>
  </si>
  <si>
    <t>4 มค. 62</t>
  </si>
  <si>
    <t>17 มค.2562</t>
  </si>
  <si>
    <t>ระบบออกซิเจนไปป์ไลน์</t>
  </si>
  <si>
    <t>ปรับปรุงซ่อมแซมหลังคาผู้ป่วยในและผู้ป่วยนอก</t>
  </si>
  <si>
    <t>เหล่าเสือโก้ก</t>
  </si>
  <si>
    <t>รพ.เหล่าเสือโก้ก</t>
  </si>
  <si>
    <t>เครื่องพิมพ์Multifunction ชนิดเลเซอร์ หรือชนิดLED สี</t>
  </si>
  <si>
    <t>หจก.อุบลคอมพิวเตอร์ฯ</t>
  </si>
  <si>
    <t>6 พย.2561</t>
  </si>
  <si>
    <t>P66200007</t>
  </si>
  <si>
    <t>29 พย.2561</t>
  </si>
  <si>
    <t>19 ธค.2561</t>
  </si>
  <si>
    <t>เครื่องปรับอากาศแบบแยกส่วนชนิดตั้งพื้นหรือชนิดแขวนมีระบบฟอกอากาศ ขนาดไม่ต่ำกว่า 24000 บีทียู</t>
  </si>
  <si>
    <t>เสนอเอกสารให้ผู้อำนวยการลงนามและกำหนดส่งมอบพัสดุภายในเดือน20กพ.62</t>
  </si>
  <si>
    <t>บริษัทสากลแอร์ ไฮเทคเซ็นเตอร์</t>
  </si>
  <si>
    <t>P66200016</t>
  </si>
  <si>
    <t>ปรับปรุงห้องแยกโรค Negative Pressure เพื่อให้ได้มาตรฐานการรักษาพยาบาลและความปลอดภัย</t>
  </si>
  <si>
    <t>บ.ซีเอ็นทีเมดิคอลโปรดักส์</t>
  </si>
  <si>
    <t>5 พย.2561</t>
  </si>
  <si>
    <t>P66200008</t>
  </si>
  <si>
    <t>10 มค.2562</t>
  </si>
  <si>
    <t>รถเข็นจ่ายยาหอผู้ป่วย</t>
  </si>
  <si>
    <t>บ.สเตอ เน่ จำกัด</t>
  </si>
  <si>
    <t>13 พย.2561</t>
  </si>
  <si>
    <t>P66200004</t>
  </si>
  <si>
    <t>เครื่องปรับอากาศแบบแยกส่วนชนิดตั้งพื้นหรือชนิดแขวนมีระบบฟอกอากาศ ขนาดไม่ต่ำกว่า 18000 บีทียู</t>
  </si>
  <si>
    <t>เครื่องขูดหินปูนไฟฟ้า</t>
  </si>
  <si>
    <t>รอส่งพัสดุ</t>
  </si>
  <si>
    <t>บ.มิดเวส เด็นตอลกรุ๊ป</t>
  </si>
  <si>
    <t>18 ธค.61</t>
  </si>
  <si>
    <t>P66200012</t>
  </si>
  <si>
    <t>รถเข็นอาหาร</t>
  </si>
  <si>
    <t>โคกข่า</t>
  </si>
  <si>
    <t>3 มค.2562</t>
  </si>
  <si>
    <t>P66200017</t>
  </si>
  <si>
    <t>เครื่องปั่นตกตะกอนเลือดและปัสสาวะ</t>
  </si>
  <si>
    <t>เอส ที ซัพพลาย</t>
  </si>
  <si>
    <t>P66200015</t>
  </si>
  <si>
    <t>เก้าอี้ทันตกรรมสนามโมบายยูนิต</t>
  </si>
  <si>
    <t>บ.พี เอส เด็นพาร์ทแอนด์ทูล</t>
  </si>
  <si>
    <t>11ธค.2561</t>
  </si>
  <si>
    <t>P66200010</t>
  </si>
  <si>
    <t>8 มค.2562</t>
  </si>
  <si>
    <t>โคมไฟส่องปากทางทันตกรรมสนาม</t>
  </si>
  <si>
    <t>P66200011</t>
  </si>
  <si>
    <t>เครื่องคอมพิวเตอร์แม่ข่ายแบบที่ 1</t>
  </si>
  <si>
    <t>P66200005</t>
  </si>
  <si>
    <t>เครื่องคอมพิวเตอร์โน๊ตบุ๊ก สำหรับงานประมวลผล</t>
  </si>
  <si>
    <t>P66200006</t>
  </si>
  <si>
    <t>รพ.สต.สร้างถ่อ</t>
  </si>
  <si>
    <t>ปรับปรุงห้องพัฒนาการ</t>
  </si>
  <si>
    <t>หจก.เคพีวาย ปัญญา คอนสรัคชั่น</t>
  </si>
  <si>
    <t xml:space="preserve"> 14/01/2562</t>
  </si>
  <si>
    <t>ปรับปรุงห้อง Supply</t>
  </si>
  <si>
    <t>ปรับปรุงห้องเทสิ่งปฏิกูล</t>
  </si>
  <si>
    <t>รพ.สต.บ้านดูน</t>
  </si>
  <si>
    <t>ปรับปรุงหลังคาด้านหน้า รพ.สต.</t>
  </si>
  <si>
    <t>ร้านธนพรพาณิชย์</t>
  </si>
  <si>
    <t xml:space="preserve"> 4 ม.ค.2562</t>
  </si>
  <si>
    <t>9 ม.ค.2562</t>
  </si>
  <si>
    <t>รพ.สต.หนองบก</t>
  </si>
  <si>
    <t>บริษัท มิด-เวสต์</t>
  </si>
  <si>
    <t xml:space="preserve"> 17 ธันวาคม 2561</t>
  </si>
  <si>
    <t xml:space="preserve"> 21/2562</t>
  </si>
  <si>
    <t xml:space="preserve"> 27 ธันวาคม 2562</t>
  </si>
  <si>
    <t>บริษัท ชิน เมดิคอล จำกัด</t>
  </si>
  <si>
    <t xml:space="preserve"> 4 มกราคม 2562</t>
  </si>
  <si>
    <t xml:space="preserve"> 28/2562</t>
  </si>
  <si>
    <t>9 มกราคม 2562</t>
  </si>
  <si>
    <t>ปรับปรุงห้องทันตกรรม</t>
  </si>
  <si>
    <t>ร้านโมฬีชาติเจริญพานิชย์999</t>
  </si>
  <si>
    <t>27 พฤศจิกายน2561</t>
  </si>
  <si>
    <t xml:space="preserve"> 13/2562</t>
  </si>
  <si>
    <t xml:space="preserve"> 20 ธันวาคม 2562</t>
  </si>
  <si>
    <t>รพ.สต แพงใหญ่</t>
  </si>
  <si>
    <t>เครืองคอมพิวเตอร์ สำหรับงานประมวลผล แบบที่ 1 *(จอขนาดไม่น้อยกว่า 19 นิ้ว )</t>
  </si>
  <si>
    <t>หจก.อุบลคอมพิวเตอร์แอนด์เทเลคอมเซอร์วิส</t>
  </si>
  <si>
    <t>19 ธันวาคม61</t>
  </si>
  <si>
    <t>8/2562</t>
  </si>
  <si>
    <t>24 ธันวาคม 61</t>
  </si>
  <si>
    <t>25 ธันวาคม 61</t>
  </si>
  <si>
    <t>เปลี่ยนผู้รับจ้าง 15 ม.ค.2562</t>
  </si>
  <si>
    <t>หจก.ธัญสุดา เมดไลน์</t>
  </si>
  <si>
    <t>15 ม.ค.62</t>
  </si>
  <si>
    <t>ร้าน NL อะลูมิเนี่ยม</t>
  </si>
  <si>
    <t>17 ธันวาคม61</t>
  </si>
  <si>
    <t>รพ.สต.โพนเมือง</t>
  </si>
  <si>
    <t>เครื่องฉายแสงทันตกรรม</t>
  </si>
  <si>
    <t>บริษัท ดีเคเอสเอช(ประเทศไทย)จำกัด</t>
  </si>
  <si>
    <t xml:space="preserve">เครื่องคอมพิวเตอร์โน๊ตบุ๊ก </t>
  </si>
  <si>
    <t>14 มกราคม 2562</t>
  </si>
  <si>
    <t xml:space="preserve"> 15/2562</t>
  </si>
  <si>
    <t>17 มกราคม 2562</t>
  </si>
  <si>
    <t>รพ.สต.เหล่าเสือโก้ก</t>
  </si>
  <si>
    <t>เครื่องคอมพิวเตอร์สำหรับงานประมวลผลแบบที่ 1พร้อมเครื่องสำรองไฟ</t>
  </si>
  <si>
    <t>เตียงตรวจโรค</t>
  </si>
  <si>
    <t>บริษัทวาริน เมดิคอล ซัพพลาย จำกัด</t>
  </si>
  <si>
    <t>20 ธันวาคม 2561</t>
  </si>
  <si>
    <t>27 ธันวาคม 2561</t>
  </si>
  <si>
    <t>เครื่องพิมพ์Multifunction ชนิดเลเซอร์ ขาวดำ</t>
  </si>
  <si>
    <t>4 มกราคม 2562</t>
  </si>
  <si>
    <t>7 มกราคม 2562</t>
  </si>
  <si>
    <t>เครื่องติดตามการทำงานของหัวใจพร้อมสัญญาณชีพพร้อมการสื่อสารและส่งสัญญาชีพเพื่อการวินิจฉัยพร้อมติดตั้ง</t>
  </si>
  <si>
    <t>รถบรรทุก(ดีเซล)ขนาด1ตัน ปริมาตรกระบอกสูงไม่ต่ำกว่า2000ซีซี. ขับเคลื่อน2ล้อแบบธรรมดา</t>
  </si>
  <si>
    <t>รถพยาบาล(รถตู้)ปริมาตรกระบอกสูบไม่ต่ำกว่า2400ซีซี</t>
  </si>
  <si>
    <t>ตระการพืชผล</t>
  </si>
  <si>
    <t>รพ.สต.ท่าบ่อแบง</t>
  </si>
  <si>
    <t>รั้วคอนกรีตบล๊อค ออกแบบโดยนายช่าง อปท. ระยะ 75 เมตร</t>
  </si>
  <si>
    <t>ร้าน รุ่งฟ้า 2</t>
  </si>
  <si>
    <t>18/12/2561</t>
  </si>
  <si>
    <t>611214225588</t>
  </si>
  <si>
    <t>รพ.สต.ใหม่เจริญ</t>
  </si>
  <si>
    <t>เครื่องคอมพิวเตอร์โน้ตบุ๊ก สำหรับงานสำนักงาน</t>
  </si>
  <si>
    <t>ร้าน ยูคอมพ์ (U-COMP) เลขประจำตัวผู้เสียภาษี 3341100800982</t>
  </si>
  <si>
    <t>19/12/2561</t>
  </si>
  <si>
    <t>611214249648</t>
  </si>
  <si>
    <t>14/01/2562</t>
  </si>
  <si>
    <t>รพ.ตระการพืชผล</t>
  </si>
  <si>
    <t>เครื่องชั่งน้ำหนักแบบดิจิตอล พร้อมที่วัดส่วนสูง</t>
  </si>
  <si>
    <t>รอส่งมอบ</t>
  </si>
  <si>
    <t>หจก ธัญสุดาเมดไลน์</t>
  </si>
  <si>
    <t>14/12/2561</t>
  </si>
  <si>
    <t>อบ0032.001.11/407.2/2562</t>
  </si>
  <si>
    <t>รอส่่งมอบ</t>
  </si>
  <si>
    <t>ตู้เย็น ขนาดความจุไม่น้อยกว่า 13 คิวบิกฟุต</t>
  </si>
  <si>
    <t>อุบลไอเฟค</t>
  </si>
  <si>
    <t>24/01/2562</t>
  </si>
  <si>
    <t>อบ0032.001.11/487.2/2562</t>
  </si>
  <si>
    <t>เครื่องกดนับแยกชนิดเม็ดเลือดขาวดิจิตอล (WBC Differential Counter)</t>
  </si>
  <si>
    <t>จ่ายเงินเรียบร้อยแล้ว</t>
  </si>
  <si>
    <t>บ.แล็บมาสเตอร์แอ็ดวานซ์จำกัด</t>
  </si>
  <si>
    <t>11/12/2561</t>
  </si>
  <si>
    <t>อบ0032.001.11/358.2/2562</t>
  </si>
  <si>
    <t>03/1/2562</t>
  </si>
  <si>
    <t xml:space="preserve"> 4 ก.พ.62</t>
  </si>
  <si>
    <t>บริษัทวีอาร์พีเด้นท์ จำกัด</t>
  </si>
  <si>
    <t>04022561</t>
  </si>
  <si>
    <t>อบ0032.001.11/485/2/2561</t>
  </si>
  <si>
    <t>16/1/2562</t>
  </si>
  <si>
    <t>ซ่อมแซมภายใน ตึกผู้ป่วยใน 1</t>
  </si>
  <si>
    <t>ร้าน ภ.วิศวกรรม</t>
  </si>
  <si>
    <t>ยูนิตทำฟัน (Dental Master Unit)</t>
  </si>
  <si>
    <t>ตรวจรับแล้ว</t>
  </si>
  <si>
    <t>บริษัท ไทย เด็นทอล อินเตอร์เนชั่นแนล จำกัด</t>
  </si>
  <si>
    <t>4/2/2562</t>
  </si>
  <si>
    <t>อบ0017/5/2562</t>
  </si>
  <si>
    <t>เครื่องฉายแสงอุดฟัน</t>
  </si>
  <si>
    <t>บริษัทดีเคเอสเอช(ประเทศไทย) จำกัด</t>
  </si>
  <si>
    <t>อบ0032.001.11/342.2/2562</t>
  </si>
  <si>
    <t>09/01/2562</t>
  </si>
  <si>
    <t>อบ0032.001.11/484.2/2562</t>
  </si>
  <si>
    <t>เครื่องกำเนิดไฟฟ้า ขนาด 500 กิโลวัตต์</t>
  </si>
  <si>
    <t>ปรับปรุง spec</t>
  </si>
  <si>
    <t>ซ่อมแซมภายใน ตึกผู้ป่วยใน 2</t>
  </si>
  <si>
    <t>ร้านเด่นชายโลหะกิจ</t>
  </si>
  <si>
    <t>11/1/2562</t>
  </si>
  <si>
    <t>อบ0017/7/2562</t>
  </si>
  <si>
    <t>เครื่องวัดความดันโลหิตแบบตั้งพื้น</t>
  </si>
  <si>
    <t>ซ่อมแซมรั้ว ด้านข้าง รพ.65 เมตร</t>
  </si>
  <si>
    <t>หจก.นิปุณก่อสร้าง</t>
  </si>
  <si>
    <t>18/01/2562</t>
  </si>
  <si>
    <t>อบ0017/8/2562</t>
  </si>
  <si>
    <t>ซ่อมแซมหลังคาคลังยา</t>
  </si>
  <si>
    <t>18/1/2562</t>
  </si>
  <si>
    <t>อบ0017/6/2562</t>
  </si>
  <si>
    <t>บ.ฟาร์ทริลเลียน จำกัด</t>
  </si>
  <si>
    <t>7/12/2561</t>
  </si>
  <si>
    <t>อบ0032.001.11/333.2/2562</t>
  </si>
  <si>
    <t>02/01/2562</t>
  </si>
  <si>
    <t>รพ.สต.บ้านกุดยาลวน</t>
  </si>
  <si>
    <t>เครื่องคอมพิวเตอร์ All In One สำหรับงานสำนักงาน</t>
  </si>
  <si>
    <t>6112414229855</t>
  </si>
  <si>
    <t>28/1/2562</t>
  </si>
  <si>
    <t>เครื่องชั่งน้ำหนักแบบคานสมดุล พร้อมที่วัดส่วนสูง</t>
  </si>
  <si>
    <t>บริษัทรุ้งศิวกร</t>
  </si>
  <si>
    <t>611214262579</t>
  </si>
  <si>
    <t>11/01/2562</t>
  </si>
  <si>
    <t>รพ.สต.บ้านท่าหลวง</t>
  </si>
  <si>
    <t>รั้วคอนกรีตบล๊อก ออกแบบโดยนายช่าง อปท.ระยะ 60 เมตร</t>
  </si>
  <si>
    <t>นายวิชวรรณ์ ธรรมคำ</t>
  </si>
  <si>
    <t>611214218949</t>
  </si>
  <si>
    <t>ถนนคอนกรีต ออกแบบโดยนายช่าง อปท.ขนาด 140 ตร.ม.</t>
  </si>
  <si>
    <t>ร้านรุ่งฟ้า 2</t>
  </si>
  <si>
    <t>611214207602</t>
  </si>
  <si>
    <t>รพ.สต.บ้านหนองเต่า</t>
  </si>
  <si>
    <t>รั้วคอนกรีตบล๊อก ออกแบบโดยนายช่าง อปท.ระยะ 48 เมตร</t>
  </si>
  <si>
    <t>17/12/2561</t>
  </si>
  <si>
    <t>611214241225</t>
  </si>
  <si>
    <t>611214229855</t>
  </si>
  <si>
    <t>รพ.สต.บ้านสะพือ</t>
  </si>
  <si>
    <t>รพ.สต.บ้านนาเดื่อ</t>
  </si>
  <si>
    <t>รพ.สต.บ้านเซเป็ด</t>
  </si>
  <si>
    <t>รพ.สต.เป้า</t>
  </si>
  <si>
    <t>รพ.สต.บ้านบ่อหิน</t>
  </si>
  <si>
    <t>ถนน คสล.ออกแบบโดยนายช่าง อปท.ขนาด 268 ตร.ม.</t>
  </si>
  <si>
    <t>23/11/2561</t>
  </si>
  <si>
    <t>611214259442</t>
  </si>
  <si>
    <t>27/12/2561</t>
  </si>
  <si>
    <t>28/12/2561</t>
  </si>
  <si>
    <t>รพ.สต.บ้านไหล่ทุ่ง</t>
  </si>
  <si>
    <t>รั้วตาข่ายลวดถัก ออกแบบโดยนายช่าง อปท.ระยะ 49 เมตร พร้อมประตู 2 ด้าน กว้างด้านละ 6 เมตร</t>
  </si>
  <si>
    <t>นายพงษ์พัฒน์ ดีไว</t>
  </si>
  <si>
    <t>611214228706</t>
  </si>
  <si>
    <t>22/01/2562</t>
  </si>
  <si>
    <t>รพ.สต.ตากแดด</t>
  </si>
  <si>
    <t xml:space="preserve">รั้วตาข่ายลวดถัก ออกแบบโดยนายช่าง อปท.ระยะ 37 เมตร </t>
  </si>
  <si>
    <t>620214129752</t>
  </si>
  <si>
    <t>รพ.สต.บ้านโพนเมือง</t>
  </si>
  <si>
    <t>รพ.สต.บ้านตระการ</t>
  </si>
  <si>
    <t>รพ.สต.คำแคนน้อย</t>
  </si>
  <si>
    <t>ถนน คสล.ออกแบบโดยนายช่าง อปท.ขนาด 200 ตร.ม.</t>
  </si>
  <si>
    <t>20/12/2561</t>
  </si>
  <si>
    <t>611214258528</t>
  </si>
  <si>
    <t>รพ.สต.บ้านโนนกุง</t>
  </si>
  <si>
    <t>เครื่องนึ่งฆ่าเชื้อไฟฟ้า ขนาดไม่น้อยกว่า 40 ลิตร</t>
  </si>
  <si>
    <t>ร้านเอเด็นท์พาร์ทแอนด์ทูล</t>
  </si>
  <si>
    <t>611214241150</t>
  </si>
  <si>
    <t>รพ.สต.บ้านนาพิน</t>
  </si>
  <si>
    <t>611214262760</t>
  </si>
  <si>
    <t>รพ.สต.บ้านโคกน้อย</t>
  </si>
  <si>
    <t>รั๊วคอนกรีตบล๊อค ออกแบบโดยนายช่าง อปท. ระยะ 83 เมตร</t>
  </si>
  <si>
    <t>611214239576</t>
  </si>
  <si>
    <t>รพ.สต.บ้านคอนสาย</t>
  </si>
  <si>
    <t>เครื่องปรับอากาศแบบแยกส่วน ชนิดตั้งพื้นหรือชนิดแขวน (มีระบบฟอกอากาศ) ขนาดไม่ต่ำกว่า 24000 บีทียู</t>
  </si>
  <si>
    <t>ร้านวัฒนาแอร์ เลขประจำตัวผู้เสียภาษีอากร 8349988007933</t>
  </si>
  <si>
    <t>611214264284</t>
  </si>
  <si>
    <t>25/01/2562</t>
  </si>
  <si>
    <t>28/01/2562</t>
  </si>
  <si>
    <t>รพ.สต.ขามเปี้ย</t>
  </si>
  <si>
    <t>ร้านเอเด็นท์พาร์ทแอนทูล</t>
  </si>
  <si>
    <t>รพ.สต.กุศกร</t>
  </si>
  <si>
    <t>ปรับปรุงห้องให้บริการผู้ป่วย</t>
  </si>
  <si>
    <t>611214237885</t>
  </si>
  <si>
    <t>30/01/2562</t>
  </si>
  <si>
    <t>รพ.สต.บ้านเกษม</t>
  </si>
  <si>
    <t>รั้วตาข่ายถัก ออกแบบโดยนายช่าง อปท. ระยะ 53 เมตร</t>
  </si>
  <si>
    <t>นางสาวนารี มะลิทอง</t>
  </si>
  <si>
    <t>611214233189</t>
  </si>
  <si>
    <t>04/02/2562</t>
  </si>
  <si>
    <t>05/02/2562</t>
  </si>
  <si>
    <t>รพ.สต.บ้านคำสมิง</t>
  </si>
  <si>
    <t>611214261628</t>
  </si>
  <si>
    <t>15/01/2562</t>
  </si>
  <si>
    <t>รพ.สต.บ้านกระเดียน</t>
  </si>
  <si>
    <t>ถนน คสล.ออกแบบโดยนายช่าง อปท. ขนาด 160 ตร.ม.</t>
  </si>
  <si>
    <t>รพ.สต.บ้านกุง</t>
  </si>
  <si>
    <t>ถนน คสล.แบบเลขที่ 2406 228 ตารางเมตร</t>
  </si>
  <si>
    <t>03/12/2561</t>
  </si>
  <si>
    <t>611214225820</t>
  </si>
  <si>
    <t>07/01/2562</t>
  </si>
  <si>
    <t>รั้วคอนกรีตบล๊อค แบบเลขที่ 3882 100 เมตร</t>
  </si>
  <si>
    <t>611214348402</t>
  </si>
  <si>
    <t>รถเข็นเปลนอน</t>
  </si>
  <si>
    <t>หจก.มีทูเมดิแคร์</t>
  </si>
  <si>
    <t>อบ0032.001.11/248.2/2562</t>
  </si>
  <si>
    <t>เครื่องนึ่งไอน้ำ ขนาด 800 ลิตร</t>
  </si>
  <si>
    <t>บ.นำวิวัฒน์การช่าง 1992 จำกัด</t>
  </si>
  <si>
    <t>22/1/2562</t>
  </si>
  <si>
    <t>อบ0017/10/2562</t>
  </si>
  <si>
    <t>โคมไฟผ่าตัดโคมคู่ ขนาดไม่น้อยกว่า 130000 ลักซ์ หลอดแอลอีดี</t>
  </si>
  <si>
    <t>บริษัท โมเดอร์นฟอร์มเฮลท์แอนด์แคร์ จำกัด (มหาชน)</t>
  </si>
  <si>
    <t>01/02/2562</t>
  </si>
  <si>
    <t>อบ0017/12/2562</t>
  </si>
  <si>
    <t>เครื่องติดตามสัญญาณชีพ พร้อมการสื่อสารและส่งสัญญาณเพื่อการวินิจฉัยทางไกล พร้อมิดตั้ง</t>
  </si>
  <si>
    <t>รพ.สต.บ้านแดง</t>
  </si>
  <si>
    <t>ถนน คสล.แบบเลขที่ 2406 168 ตารางเมตร</t>
  </si>
  <si>
    <t>29/11/2561</t>
  </si>
  <si>
    <t>611214241469</t>
  </si>
  <si>
    <t>รพ.สต.ถ้ำแข้</t>
  </si>
  <si>
    <t>611214259785</t>
  </si>
  <si>
    <t>ถนน คสล.แบบเลขที่ 2406 380 ตารางเมตร</t>
  </si>
  <si>
    <t>นางสาวนภาวรรณ หอมจำปา</t>
  </si>
  <si>
    <t>620122002976</t>
  </si>
  <si>
    <t>04/02/2652</t>
  </si>
  <si>
    <t>รถพยาบาล (รถตู้) ปริมาตรกระบอกสูบไม่ต่ำกว่า 2400 ซีซี</t>
  </si>
  <si>
    <t>เขมราฐ</t>
  </si>
  <si>
    <t>รพ.สต.เหมือดแอ่</t>
  </si>
  <si>
    <t>ซ่อมแซมห้องพัฒนาการเด็ก</t>
  </si>
  <si>
    <t>เก้าอี้ใช้ให้บริการที่ห้องตรวจโรค</t>
  </si>
  <si>
    <t>โต๊ะเคาเตอร์ ห้องตรวจโรค</t>
  </si>
  <si>
    <t>ถังต้มน้ำร้อนไฟฟ้า</t>
  </si>
  <si>
    <t>เครื่องปรับอากาศแบบแยกส่วน ชนิดติดผนัง (มีระบบฟอกอากาศ) ขนาดไม่ต่ำกว่า 12,000 บีทียู</t>
  </si>
  <si>
    <t xml:space="preserve">รพ.สต.บ้านม่วงเฒ่า </t>
  </si>
  <si>
    <t>ซ่อมแซมปรับปรุงหลัคา พร้อมฝ้าเพดาน อาคาร รพ.สต.</t>
  </si>
  <si>
    <t>รพ.เขมราฐ</t>
  </si>
  <si>
    <t>รถยนต์กระบะสองตอน</t>
  </si>
  <si>
    <t>ทำสัญญาซื้อขายแล้ว(3/2562 ลว16มค62)</t>
  </si>
  <si>
    <t>หจก.โตโยต้าฯ</t>
  </si>
  <si>
    <t>16 ม.ค. 2562</t>
  </si>
  <si>
    <t>620101004731</t>
  </si>
  <si>
    <t>เครื่องเอกซเรย์ทั่วไปขนาดไม่น้อยกว่า 500 mA. แบบแขวนเพดาน</t>
  </si>
  <si>
    <t>ทำสัญญาซื้อขายแล้ว(4/2562 ลว16มค62)</t>
  </si>
  <si>
    <t>บจก.ซันเมดิคอลฯ</t>
  </si>
  <si>
    <t>620101004741</t>
  </si>
  <si>
    <t>รพ.สต.บ้านนาหว้า</t>
  </si>
  <si>
    <t>ซ่อมแซมรั้วคอนกรีตตาข่ายถัก</t>
  </si>
  <si>
    <t>หจก.กกตาลคู่การค้า</t>
  </si>
  <si>
    <t>ดำเนินการเสร็จเรียบร้อย</t>
  </si>
  <si>
    <t xml:space="preserve"> 7 ธ.ค.2561</t>
  </si>
  <si>
    <t>611214304998</t>
  </si>
  <si>
    <t xml:space="preserve"> 11 ธ.ค.2561</t>
  </si>
  <si>
    <t>11 ธ.ค.2561</t>
  </si>
  <si>
    <t>เครื่องวัดความดันโลหิตชนิดตั้งพื้นใช้ปรอท</t>
  </si>
  <si>
    <t>ร้านแสนสุขซัพพลาย</t>
  </si>
  <si>
    <t>28 ม.ค.2562</t>
  </si>
  <si>
    <t>620114394233</t>
  </si>
  <si>
    <t>รพ.สต.บ้านหนองนกทา</t>
  </si>
  <si>
    <t>เครื่องปรับอากาศแบบแยกส่วน ชนิดติดผนัง (มีระบบฟอกอากาศ) ขนาดไม่ต่ำกว่า 18,000 บีทียู</t>
  </si>
  <si>
    <t>ร้านวัฒนาแอร์</t>
  </si>
  <si>
    <t>620114187710</t>
  </si>
  <si>
    <t>ซ่อมแซมห้องประเมินพัฒนาการ</t>
  </si>
  <si>
    <t>หจก.เอกชัยก่อสร้าง (2016)</t>
  </si>
  <si>
    <t>26/12/2561</t>
  </si>
  <si>
    <t>620114235239</t>
  </si>
  <si>
    <t>16/01/2562</t>
  </si>
  <si>
    <t>17/01/2562</t>
  </si>
  <si>
    <t>รพ.สต.บ้านแก้งเหนือ</t>
  </si>
  <si>
    <t>ร้านชัยประดิษฐ์ ซาวด์</t>
  </si>
  <si>
    <t>620114444523</t>
  </si>
  <si>
    <t>29/01/2562</t>
  </si>
  <si>
    <t>หจก. อุบลคอมพิวเตอร์ แอนด์ เทเลคอมเซอร์วิส</t>
  </si>
  <si>
    <t>620114342350</t>
  </si>
  <si>
    <t>รพ.สต.นาแวง</t>
  </si>
  <si>
    <t xml:space="preserve"> เฉพาะเจาะจง </t>
  </si>
  <si>
    <t>ร้านตั้งสุ่นเส่งเฟอร์นิเจอร์</t>
  </si>
  <si>
    <t>28 มค.2562</t>
  </si>
  <si>
    <t>620114392657</t>
  </si>
  <si>
    <t>29 มค.2562</t>
  </si>
  <si>
    <t>เครื่องปริ้นเตอร์ฉลากยา</t>
  </si>
  <si>
    <t>620114391327</t>
  </si>
  <si>
    <t>31 มค.2562</t>
  </si>
  <si>
    <t>ร้านเน็ทเวิคส์ คอมพิวเตอร์</t>
  </si>
  <si>
    <t>18 มต.2562</t>
  </si>
  <si>
    <t>620114372366</t>
  </si>
  <si>
    <t>22 มค.2562</t>
  </si>
  <si>
    <t>รพ.สต.บ้านบาก</t>
  </si>
  <si>
    <t>เครื่องคอมพิวเตอร์ สําหรับงานประมวลผล แบบที่2* (จอขนาดไม่น้อยกว่า 19 นิ้ว)</t>
  </si>
  <si>
    <t>หกจ.อุบลคอมพิวเตอร์ แอนด์ เทเลคอมเซอร์วิส</t>
  </si>
  <si>
    <t xml:space="preserve"> 29 ม.ค.2562</t>
  </si>
  <si>
    <t>620114426974</t>
  </si>
  <si>
    <t xml:space="preserve"> 31 ม.ค.2562</t>
  </si>
  <si>
    <t xml:space="preserve"> 1 ก.พ.2562</t>
  </si>
  <si>
    <t>ซ่อมแซมถนนคอนกรีต</t>
  </si>
  <si>
    <t>ร้าน ส.เหล็กดัด</t>
  </si>
  <si>
    <t xml:space="preserve"> 25 ธ.ค.2561</t>
  </si>
  <si>
    <t>620114034464</t>
  </si>
  <si>
    <t xml:space="preserve"> 2 ม.ค.2562</t>
  </si>
  <si>
    <t xml:space="preserve"> 3 ม.ค.2562</t>
  </si>
  <si>
    <t>ซ่อมแซมห้องบริการทันตกรรมและห้องบริการผู้ป่วย</t>
  </si>
  <si>
    <t xml:space="preserve"> 28 ธ.ค.2561</t>
  </si>
  <si>
    <t>620114034849</t>
  </si>
  <si>
    <t xml:space="preserve"> 8 ม.ค.2562</t>
  </si>
  <si>
    <t xml:space="preserve"> 10 ม.ค.2562</t>
  </si>
  <si>
    <t>620114034745</t>
  </si>
  <si>
    <t xml:space="preserve"> 14 ม.ค.2562</t>
  </si>
  <si>
    <t>รพ.สต.บ้านหนองผือ</t>
  </si>
  <si>
    <t>ชุดเครื่องช่วยหายใจชนิดมือบีบ (สำหรับผู้ใหญ่) ทำด้วยซิลิโคน</t>
  </si>
  <si>
    <t>รพ.สต.บ้านเจียด</t>
  </si>
  <si>
    <t>จอโปรเจคเตอร์</t>
  </si>
  <si>
    <t>โพธิ์ไทรดอทคอม</t>
  </si>
  <si>
    <t>14 ม.ค.2561</t>
  </si>
  <si>
    <t>4 ม.ค.2561</t>
  </si>
  <si>
    <t>ซ่อมแซมรางน้ำฝน</t>
  </si>
  <si>
    <t>นายสมาน  ไชยรักษ์</t>
  </si>
  <si>
    <t>เครื่องสำรองไฟฟ้า ขนาด 800 VA</t>
  </si>
  <si>
    <t>ซ่อมแซมห้องให้บริการผู้ป่วย</t>
  </si>
  <si>
    <t>โพธิ์ไทรการโยธา</t>
  </si>
  <si>
    <t xml:space="preserve">คําเฟิร์ส เฮลท์ แคร์ </t>
  </si>
  <si>
    <t>รพ.สต.บ้านขามป้อม</t>
  </si>
  <si>
    <t>620214014725</t>
  </si>
  <si>
    <t>เครื่องปั่นตกตะกอนเลือด (ฉำืะพรดีเำ 24 หัว)</t>
  </si>
  <si>
    <t>บจก.ดีเวิลด์โพรดักส์</t>
  </si>
  <si>
    <t>4 ม.ค. 2562</t>
  </si>
  <si>
    <t>620214102273</t>
  </si>
  <si>
    <t>30/1/62</t>
  </si>
  <si>
    <t>เครื่องตรวจติดตามสัญญาณชีพพร้อมการสื่อสารและส่งสัญญาณชีพเพื่อการวินิจฉัย ทางไกล พร้อมติดตั้ง</t>
  </si>
  <si>
    <t>พ่อบ้านบอกว่า รายการนี้อาจมีการเปลี่ยนแปลง</t>
  </si>
  <si>
    <t>ซ่อมแซมหลังคาตึกผู้ป่วยนอก</t>
  </si>
  <si>
    <t>ทำสัญญาแล้ว(6/2562 ลว5/2/62)</t>
  </si>
  <si>
    <t>หจก.นวพรรณฯ</t>
  </si>
  <si>
    <t>5 ก.พ. 2562</t>
  </si>
  <si>
    <t>620205000105</t>
  </si>
  <si>
    <t>เครื่องติดตามการทำงานของหัวใจและสัญญาณชีพอัตโนมัติระดับกลาง</t>
  </si>
  <si>
    <t>9 ม.ค. 2562</t>
  </si>
  <si>
    <t>620114404102</t>
  </si>
  <si>
    <t>6/2/62</t>
  </si>
  <si>
    <t>กุดข้าวปุ้น</t>
  </si>
  <si>
    <t>รพ.สต.บ้านรวมไทย</t>
  </si>
  <si>
    <t>ตู้เก็บเครื่องมือแพทย์</t>
  </si>
  <si>
    <t>บ.รุ้งศิวกรซัพพลาย จำกัด</t>
  </si>
  <si>
    <t>17 มค 2562</t>
  </si>
  <si>
    <t xml:space="preserve">ซ่อมแซมห้องอุบัติเหตุฉุกเฉิน </t>
  </si>
  <si>
    <t>ตู้เย็นขนาดความจุไม่น้อยกว่า 9 คิวบิกฟุต</t>
  </si>
  <si>
    <t>เครื่องคอมพิวเตอร์ สำหรับงานประมวลแบบที่2 (จอขนาดไม่น้อยกว่า19นิ้ว)</t>
  </si>
  <si>
    <t>รพ.กุดข้าวปุ้น</t>
  </si>
  <si>
    <t>เครื่องคอมพิวเตอร์ สำหรับงานประมวลแบบที่1 (จอขนาดไม่น้อยกว่า19นิ้ว)</t>
  </si>
  <si>
    <t>บริษัท ที.ที คอม จำกัด</t>
  </si>
  <si>
    <t>P6620013/3</t>
  </si>
  <si>
    <t>12/12/2562</t>
  </si>
  <si>
    <t>ชุดส่องหลอดลมคอแบบโค้ง (ER) Lalygngo Scope</t>
  </si>
  <si>
    <t>บริษัทธัญสุดาเมดไลน์</t>
  </si>
  <si>
    <t>6 ธ.ค.61</t>
  </si>
  <si>
    <t>P66200007/3</t>
  </si>
  <si>
    <t>หม้อแปลงไฟฟ้าขนาดไม่น้อยกว่า 500  KVA (โรงช่าง)  พร้อมการติดตั้ง</t>
  </si>
  <si>
    <t>เครื่องฉายแสงทันตกรรม (ทันตะ)</t>
  </si>
  <si>
    <t>วี อาร์ พี เด้นท์ จำกัด</t>
  </si>
  <si>
    <t>16 พ.ย.2561</t>
  </si>
  <si>
    <t>P66200004/3</t>
  </si>
  <si>
    <t>27/11/2562</t>
  </si>
  <si>
    <t>12/12/2561</t>
  </si>
  <si>
    <t>เครื่องวัดความยาวคลองรากฟัน(ทันตะ)</t>
  </si>
  <si>
    <t>บริษัทสยามเดนส์ จำกัด</t>
  </si>
  <si>
    <t>28 พ.ย.2561</t>
  </si>
  <si>
    <t>P66200006/3</t>
  </si>
  <si>
    <t>เก้าอี้ทำฟัน(ทันตะ)</t>
  </si>
  <si>
    <t>P66200010/3</t>
  </si>
  <si>
    <t>18/12/2562</t>
  </si>
  <si>
    <t>ยูนิตทันตกรรม (ทันตกรรม) ทดแทน</t>
  </si>
  <si>
    <t>บ.ไทยเด็นทอล อินเตอร์เนชันแนล จำกัด</t>
  </si>
  <si>
    <t>27พ.ย.2561</t>
  </si>
  <si>
    <t>P66200011/3</t>
  </si>
  <si>
    <t>เครื่องขูดหินน้ำลาย(ทันตะ)</t>
  </si>
  <si>
    <t>บริษัทสยามเดนท์ จำกัด</t>
  </si>
  <si>
    <t>เครื่องSuction(ER)</t>
  </si>
  <si>
    <t>รพ.สต.บ้านบก</t>
  </si>
  <si>
    <t>17 ธ.ค.61</t>
  </si>
  <si>
    <t>3/2561</t>
  </si>
  <si>
    <t>26 ธ.ค.61</t>
  </si>
  <si>
    <t>ซ่อมแซมฝ้าอาคาร เพดาน รพ.สต.</t>
  </si>
  <si>
    <t>ร้ารธนากรอลูมิเนียม</t>
  </si>
  <si>
    <t>28 ธ.ค.61</t>
  </si>
  <si>
    <t>5/2561</t>
  </si>
  <si>
    <t>รพ.สต.บ้านตุ</t>
  </si>
  <si>
    <t>เครื่องวัดส่วนสูงเด็กแบบนอน</t>
  </si>
  <si>
    <t>02/62</t>
  </si>
  <si>
    <t>10 ม.ค.2562</t>
  </si>
  <si>
    <t>16 ม.ค.2562</t>
  </si>
  <si>
    <t>เครื่องฟังเสียงหัวใจเด็กในครรภ์</t>
  </si>
  <si>
    <t>01/62</t>
  </si>
  <si>
    <t>เครื่องคอมพิวเตอร์โน๊ตบุ้คสำหรับงานประมวลผล</t>
  </si>
  <si>
    <t>รพ.สต.บ้านกาบิน</t>
  </si>
  <si>
    <t>ซ่อมแซมห้องบริการฉุกเฉิน</t>
  </si>
  <si>
    <t>9 ม.ค..61</t>
  </si>
  <si>
    <t>รพ.สต.บ้านขุมคำ</t>
  </si>
  <si>
    <t>22 พ.ย.2561</t>
  </si>
  <si>
    <t>9/2562</t>
  </si>
  <si>
    <t>4 ธันวาคม 2561</t>
  </si>
  <si>
    <t>โคมไฟส่องแผล</t>
  </si>
  <si>
    <t>รพ.สต.แก่งเค็ง</t>
  </si>
  <si>
    <t>ปรับปรุงห้องบริการ</t>
  </si>
  <si>
    <t>28 ธ.ค.2561</t>
  </si>
  <si>
    <t>รพ.สต.บ้านแก้งลิง</t>
  </si>
  <si>
    <t>ปรับปรุงอาคาร รพ.สต.</t>
  </si>
  <si>
    <t>14 มค 2562</t>
  </si>
  <si>
    <t>เครื่องชั่งน้ำหนักเด็ก แบบนอน</t>
  </si>
  <si>
    <t>เครื่องคอมพิวเตอร์โน๊ตบุ้ค สำหรับงานประมวลผล</t>
  </si>
  <si>
    <t>รพ.สต.บ้านโนนสวาง</t>
  </si>
  <si>
    <t>ปรับปรุงต่อเติมห้องบริการแพทย์แผนไทย</t>
  </si>
  <si>
    <t>นายสมคิด รวยทรัพย์</t>
  </si>
  <si>
    <t>7 ม.ค.62</t>
  </si>
  <si>
    <t>27 ธ.ค.61</t>
  </si>
  <si>
    <t>เครื่องปั่น HCT</t>
  </si>
  <si>
    <t>8 ม.ค.62</t>
  </si>
  <si>
    <t>8 ธ.ค.62</t>
  </si>
  <si>
    <t>เครื่องติดตามสัญญานชีพพร้อมการสื่อสาร และส่งสัญญานชีพ เพื่อการวินิจฉัยทางไกล</t>
  </si>
  <si>
    <t>เครื่อง Defibrillator (ER)</t>
  </si>
  <si>
    <t>รถพยาบาล</t>
  </si>
  <si>
    <t>บริษัท สุพรีมอินโนเวชั่น จำกัด</t>
  </si>
  <si>
    <t>30 ม.ค.62</t>
  </si>
  <si>
    <t>รพ.สต.กาบิน</t>
  </si>
  <si>
    <t>ยูนิตทำฟัน</t>
  </si>
  <si>
    <t>ศรีเมืองใหม่</t>
  </si>
  <si>
    <t>โพธิ์ไทร</t>
  </si>
  <si>
    <t>นาตาล</t>
  </si>
  <si>
    <t>รพ.นาตาล</t>
  </si>
  <si>
    <t>ยูนิตทำฟันเคลื่อนย้ายได้</t>
  </si>
  <si>
    <t>PT อุปกรณ์การแพทย์</t>
  </si>
  <si>
    <t>24 ธันวาคม 2561</t>
  </si>
  <si>
    <t>61127425065</t>
  </si>
  <si>
    <t>อุบลไฮเทค เอ็นจิเนียริ่ง</t>
  </si>
  <si>
    <t>61127425306</t>
  </si>
  <si>
    <t>มอเตอร์ซัคชั่น(Moter suction)</t>
  </si>
  <si>
    <t>61127425220</t>
  </si>
  <si>
    <t>เครื่องตรวจคลื่นไฟฟ้าหัวใจพร้อมระบบประมวลผลขนาดกระดาษบันทึกแบบThermalไม่น้อยกว่าA4</t>
  </si>
  <si>
    <t>30 พฤศจิกายน 2561</t>
  </si>
  <si>
    <t>61127313114</t>
  </si>
  <si>
    <t>เครื่องควบคุมการให้สารน้ำทางหลอดเลือดดำชนิด 1 สาย</t>
  </si>
  <si>
    <t>61127312849</t>
  </si>
  <si>
    <t>ตู้เย็นเก็บเวชภัณฑ์ ขนาดไม่น้อยกว่า 26 คิวบิคฟุต</t>
  </si>
  <si>
    <t>คาดว่าจะได้ผู้รับจ้างภายในวันที่ 20 ธันวาคม 2561</t>
  </si>
  <si>
    <t>ที.เอส. เมดิคอล</t>
  </si>
  <si>
    <t>61127313562</t>
  </si>
  <si>
    <t>เครื่องวัดออกซิเจนในเลือดอัตโนมัติชนิดพกพา</t>
  </si>
  <si>
    <t>61127313228</t>
  </si>
  <si>
    <t>61127313432</t>
  </si>
  <si>
    <t>รพ.สต.บ้านพังเคน</t>
  </si>
  <si>
    <t>เครื่องปรับอากาศแบบแยกส่วนชนิดตั้งพื้นหรือชนิดแขวน(มีระบบฟอกอากาศ) ขนาดไม่ต่ำกว่า 18000 บีทียู</t>
  </si>
  <si>
    <t>ปรับปรุงซ่อมแซมรั้วลวดหนามรอบ รพ.สต. ระยะ 300 เมตร</t>
  </si>
  <si>
    <t>ตู้เย็น</t>
  </si>
  <si>
    <t>รพ.สต.บ้านศรีคูณ</t>
  </si>
  <si>
    <t>เครื่องซักผ้า</t>
  </si>
  <si>
    <t xml:space="preserve">โต๊ะชนิดและขนาดต่างๆ(ระดับ 5-6) </t>
  </si>
  <si>
    <t>รพ.สต.บ้านกองโพน</t>
  </si>
  <si>
    <t>ซ่อมแซมห้องน้ำผู้มารับบริการ</t>
  </si>
  <si>
    <t>เครื่องพิมพ์ Printer</t>
  </si>
  <si>
    <t>เครื่องวัดความดันอัตโนมัติชนิดตั้งโต๊ะ</t>
  </si>
  <si>
    <t>เครื่องชั่งน้ำหนักและวัดส่วนสูง</t>
  </si>
  <si>
    <t>โต๊ะชนิดและขนาดต่างๆ (ระดับ1-2)</t>
  </si>
  <si>
    <t>โต๊ะเคาน์เตอร์ทางโค้งรูปตัวแอล</t>
  </si>
  <si>
    <t>ตู้เหล็ก2บาน</t>
  </si>
  <si>
    <t>โต๊ะชนิดและขนาดต่างๆ(โต๊ะซักประวัติ)</t>
  </si>
  <si>
    <t>ปรับปรุงห้องน้ำผู้มารับบริการ</t>
  </si>
  <si>
    <t>ตู้เหล็ก 4 ลิ้นชัก</t>
  </si>
  <si>
    <t>รพ.สต.บ้านปากแซง</t>
  </si>
  <si>
    <t xml:space="preserve">โต๊ะชนิดและขนาดต่างๆ(ระดับ 3-6) </t>
  </si>
  <si>
    <t>เครื่องสำรองไฟฟ้าขนาด 1 kVA</t>
  </si>
  <si>
    <t>รพ.สต.นาตาล</t>
  </si>
  <si>
    <t>เครื่องคอมพิวเตอร์โน๊ตบุ๊กสำหรับงานประมวลผล</t>
  </si>
  <si>
    <t>รพ.สต.กองโพน</t>
  </si>
  <si>
    <t>รพ.สต.พังเคน</t>
  </si>
  <si>
    <t>รพ.สต.บก</t>
  </si>
  <si>
    <t>ปรับปรุงระบบบำบัดน้ำเสียพร้อมโครงสร้างพื้นฐาน</t>
  </si>
  <si>
    <t>ปรับปรุงถนน คสล.ภายใน รพ.สต. ไม่น้อยกว่า 330 ตารางเมตร</t>
  </si>
  <si>
    <t>วารินชำราบ</t>
  </si>
  <si>
    <t>03715-รพ.สต.บัววัด หมู่ที่ 09 ตำบลธาตุ</t>
  </si>
  <si>
    <t>ร้านคอมพ์ โดย นายพงษ์ศิริ  ลาฤทธิ์</t>
  </si>
  <si>
    <t>ปรับปรุงซ่อมแซมท่อระบายน้ำคสล.</t>
  </si>
  <si>
    <t>กรรณิกาโลหะกิจ โดย นายอุทัย  สายมาลา</t>
  </si>
  <si>
    <t>03716-รพ.สต.ราษฎร์สำราญ หมู่ที่ 07 ตำบลท่าลาด</t>
  </si>
  <si>
    <t>ซ่อมแซมปรับปรุงห้องปฐมพยาบาล(ด้านหน้า)</t>
  </si>
  <si>
    <t>อยู่ระหว่างขออนุมัติจัดซื้อจัดจ้าง</t>
  </si>
  <si>
    <t>03717-รพ.สต.นาโหนนน้อย หมู่ที่ 02 ตำบลโนนโหนน</t>
  </si>
  <si>
    <t>ปรับปรุงทาสีภายในภายนอกอาคารสำนักงาน</t>
  </si>
  <si>
    <t>เครื่องมัลติมีเดียโปรเจคเตอร์ระดับ XGA ขนาดไม่น้อยกว่า 2,500 ANSI Lumens</t>
  </si>
  <si>
    <t>03718-รพ.สต.บ้านคูเมืองกลาง หมู่ที่ 04 ตำบลคูเมือง</t>
  </si>
  <si>
    <t>จัดทำรายงานขอซื้อขอจ้าง อบ.2032.13/08</t>
  </si>
  <si>
    <t>ซ่อมแซมปรับปรุงอาคารซํกฟอก จ่ายกลาง</t>
  </si>
  <si>
    <t>จัดทำรายงานขอซื้อขอจ้าง อบ.2032.13/07</t>
  </si>
  <si>
    <t>03719-รพ.สต.บ้านโคกเซบูรณ์ หมู่ที่ 11 ตำบลสระสมิง</t>
  </si>
  <si>
    <t>ซ่อมแซมฝ้าเพดาน อาคาร รพ.สต.</t>
  </si>
  <si>
    <t>ได้ผู้รับจ้าง/บริษัทแล้ว คาดว่า26 ธ.ค.61 จะเริ่มดำเนินการตกลงซื้อ/จ้าง และดำเนินการเรื่องเอกสารให้แล้วเสร็จภายในเดือนม.ค.62</t>
  </si>
  <si>
    <t>นายวรยุทธ์  มีโชค</t>
  </si>
  <si>
    <t>เครื่องคอมพิวเตอร์ All In One สำหรับงานประมวลผล</t>
  </si>
  <si>
    <t>ได้ผู้รับจ้าง/บริษัทแล้ว คาดว่า27 ธ.ค.61 จะเริ่มดำเนินการตกลงซื้อ/จ้าง และดำเนินการเรื่องเอกสารให้แล้วเสร็จภายในเดือนม.ค.62</t>
  </si>
  <si>
    <t>ร้านลิงโอมคอมพิวเตอร์</t>
  </si>
  <si>
    <t>03721-รพ.สต.บ้านเพียเภ้า หมู่ที่ 04 ตำบลคำน้ำแซบ</t>
  </si>
  <si>
    <t>ปรับปรุงห้องน้ำผู้พิการ</t>
  </si>
  <si>
    <t>หจก.สามัญวิศกรรมดีน์</t>
  </si>
  <si>
    <t>18 ม.ค. 2562</t>
  </si>
  <si>
    <t>03722-รพ.สต.บ้านโนนน้อย หมู่ที่ 01 ตำบลบุ่งหวาย</t>
  </si>
  <si>
    <t>อยู่ในขั้นตอนส่งมอบงาน  จะส่งมอบงานแล้วเสร็จวันที่  14 ม.ค. 2562  จะดำเนินการตรวจรับ และเบิกจ่ายเงินภายในวันที่ 18 ม.ค. 2562</t>
  </si>
  <si>
    <t>26 ธ.ค. 2561</t>
  </si>
  <si>
    <t>อยู่ในขั้นตอนตรวจรับพัสดุ  และจะดำเนินการเบิกจ่ายเงินภายในวันที่ 18 ม.ค. 2562</t>
  </si>
  <si>
    <t>10 ม.ค. 2562</t>
  </si>
  <si>
    <t>อยู่ในขั้นตอนส่งมอบงาน   จะส่งมอบงานแล้วเสร็จวันที่ 14 ม.ค. 2562  จะดำเนินการตรวจรับ และเบิกจ่ายเงินภายในวันที่ 18 ม.ค. 2562</t>
  </si>
  <si>
    <t>03723-รพ.สต.ทุ่งบอน หมู่ที่ 16 ตำบลบุ่งหวาย</t>
  </si>
  <si>
    <t>ปรับปรุงเปลี่ยนหลังคารพ.สต.300ตร.ม. พร้อมเปลี่ยนฝ้าเพดาน</t>
  </si>
  <si>
    <t>ได้ผู้รับจ้างแล้ว คาดว่า 16 ม.ค.62 จะเริ่มดำเนินการตกลงซื้อ/จ้าง และดำเนินการเรื่องเอกสารให้แล้วเสร็จภายในเดือนก.พ.62</t>
  </si>
  <si>
    <t>03724-รพ.สต.บ้านคำขวาง หมู่ที่ 05 ตำบลคำขวาง</t>
  </si>
  <si>
    <t>ปรับปรุงห้องให้สุขศึกษา/สัมมนา/ประชุม</t>
  </si>
  <si>
    <t>นายทองใส  ด้วงคำสี</t>
  </si>
  <si>
    <t>27 ธ.ค. 2561</t>
  </si>
  <si>
    <t>03725-รพ.สต.บ้านโพธิ์ใหญ่ หมู่ที่ 06 ตำบลโพธิ์ใหญ่</t>
  </si>
  <si>
    <t>ซ่อมแซมปรับปรุงห้องบริการชั้นล่าง</t>
  </si>
  <si>
    <t>03726-รพ.สต.ก่อ หมู่ที่ 07 ตำบลแสนสุข</t>
  </si>
  <si>
    <t>ซ่อมแซมปรับปรุงอาคารซักฟอก จ่ายกลาง</t>
  </si>
  <si>
    <t>ได้ผู้รับจ้าง/บริษัทแล้ว ลงนามในสัญญาวันที่27 ธ.ค.2561 อยู่ระหว่างดำเนินการซ่อมแซมปรับปรุง  คาดว่า ตรวจรับและดำเนินการเรื่องเอกสารให้แล้วเสร็จภายใน ก.พ.</t>
  </si>
  <si>
    <t>นายวิศรุต  ภูเกิด</t>
  </si>
  <si>
    <t>03727-รพ.สต.บ้านหนองกินเพล หมู่ที่ 03 ตำบลหนองกินเพล</t>
  </si>
  <si>
    <t>ปรับปรุงห้องตรวจ, ห้องฉุกเฉิน</t>
  </si>
  <si>
    <t>ณ.วันที่ 10 ม.ค 2561   รพ.สต.หนองกินเพลได้ผู้รับจ้างแล้ว แต่ยังลง EGP ไม่ได้ เนื่องจาก อยู่ระหว่างขอรหัสลงegp</t>
  </si>
  <si>
    <t>นายดวงจันทร์ สุณูพัฒน์</t>
  </si>
  <si>
    <t>03728-รพ.สต.บ้านทุ่งเกษม หมู่ที่ 05 ตำบลโนนผึ้ง</t>
  </si>
  <si>
    <t>ซ่อมแซมปรับปรุงห้องจ่ายกลาง</t>
  </si>
  <si>
    <t>03729-รพ.สต.บ้านศรีไค หมู่ที่ 03 ตำบลเมืองศรีไค</t>
  </si>
  <si>
    <t>ได้ผู้รับจ้าง/บริษัทแล้ว คาดว่า 7 ม.ค.62 จะเริ่มดำเนินการตกลงซื้อ/จ้าง และดำเนินการเรื่องเอกสารให้แล้วเสร็จภายในเดือนก.พ.62</t>
  </si>
  <si>
    <t>สไมล์คอม</t>
  </si>
  <si>
    <t>26 ธันวาคม 61</t>
  </si>
  <si>
    <t>611214346187</t>
  </si>
  <si>
    <t>ช.พานิชณ์</t>
  </si>
  <si>
    <t>4 มกราคม 62</t>
  </si>
  <si>
    <t>เตาแก๊ส</t>
  </si>
  <si>
    <t>วารินทร์แก๊ส</t>
  </si>
  <si>
    <t>611214364087</t>
  </si>
  <si>
    <t>อินเตอร์เมดิคอล กรุ๊ป</t>
  </si>
  <si>
    <t>620114054942</t>
  </si>
  <si>
    <t>ได้ผู้รับจ้าง/บริษัทแล้ว คาดว่า7 ม.ค.62 จะเริ่มดำเนินการตกลงซื้อ/จ้าง และดำเนินการเรื่องเอกสารให้แล้วเสร็จภายในเดือนก.พ.62</t>
  </si>
  <si>
    <t>611214344938</t>
  </si>
  <si>
    <t>03730-รพ.สต.บ้านห้วยขะยูง หมู่ที่ 05 ตำบลห้วยขะยูง</t>
  </si>
  <si>
    <t>ปรับปรุงซ่อมแซมห้องผู้ป่วยฉุกเฉิน</t>
  </si>
  <si>
    <t>03731-รพ.สต.บ้านวังกางฮุง หมู่ที่ 01 ตำบลบุ่งไหม</t>
  </si>
  <si>
    <t>ปรับปรุงซ่อมแซมห้องให้บริการผู้ป่วยฉุกเฉิน</t>
  </si>
  <si>
    <t>นางมณีรัตน์ ริกกี้</t>
  </si>
  <si>
    <t>23/62</t>
  </si>
  <si>
    <t>13876-รพ.สต.บ้านโนนเกษม หมู่ที่ 04 ตำบลท่าลาด</t>
  </si>
  <si>
    <t>เครื่องพิมพ์แบบฉีดหมึกพร้อมติดตั้งถังหมึกพิมพ์ (Ink Tank Printer)</t>
  </si>
  <si>
    <t>ได้ผู้รับจ้าง/บริษัทแล้ว อยู่ระหว่างทำสัญญาตกลงซื้อ/จ้าง และดำเนินการเรื่องเอกสารให้แล้วเสร็จภายในเดือนม.ค.62</t>
  </si>
  <si>
    <t>ร้านสไมล์คอม</t>
  </si>
  <si>
    <t>หจก.รวมสินไทยเทรดดิ้ง</t>
  </si>
  <si>
    <t>ถนน คสล. แบบเลขที่ 2406 125 ตารางเมตร</t>
  </si>
  <si>
    <t>อยู่ระหว่างตกลงซื้อ/จ้าง และดำเนินการเรื่องเอกสารให้แล้วเสร็จภายในเดือน ก.พ.62</t>
  </si>
  <si>
    <t>ปรับปรุงซ่อมแซมรั้วด้านข้างซ้าย, ขวา และด้านหลัง 152 ม.</t>
  </si>
  <si>
    <t>13877-รพ.สต.โนนยาง หมู่ที่ 11 ตำบลสระสมิง</t>
  </si>
  <si>
    <t>ปรับปรุงห้องให้บริการผู้ป่วยเรื้อรัง</t>
  </si>
  <si>
    <t>ได้ผู้รับจ้าง/บริษัทแล้ว คาดว่า ม.ค.62 จะเริ่มดำเนินการตกลงซื้อ/จ้าง และดำเนินการเรื่องเอกสารให้แล้วเสร็จภายในเดือน ก.พ.62</t>
  </si>
  <si>
    <t>นายปรีดี  ศรีนวล</t>
  </si>
  <si>
    <t>28828-รพ.สต.ปากกุดหวาย หมู่ที่ 06 ตำบลหนองกินเพล</t>
  </si>
  <si>
    <t>ปรับปรุงห้องอุบัติเหตุฉุกเฉิน</t>
  </si>
  <si>
    <t>หจก.อีสานแบบเหล็กก่อสร้าง</t>
  </si>
  <si>
    <t>รั้วตาข่ายถัก เลขที่ แบบ 5419 ข.99/มี.ค./28 ยาว 83 เมตร</t>
  </si>
  <si>
    <t>27/12/61</t>
  </si>
  <si>
    <t>รั้วคอนกรีตตาข่ายถัก เลขที่แบบ 5419 ข.99/มี.ค./28</t>
  </si>
  <si>
    <t>บ.โซวิค</t>
  </si>
  <si>
    <t>3 มค.62</t>
  </si>
  <si>
    <t>เครื่องมือผ่าตัดตาพื้นฐาน</t>
  </si>
  <si>
    <t>บ.เอส พี เค เพลนตี้ สตาร์</t>
  </si>
  <si>
    <t>เครื่องจี้ห้ามเลือดและตัดเนื้อเยื่อด้วยคลื่นวิทยุความถี่สูง</t>
  </si>
  <si>
    <t>เครื่องควบคุมการให้สารน้ำทางหลอดเลือดดำ ชนิด 3 สาย</t>
  </si>
  <si>
    <t>บ.ไพรม์ เมดิคอล จำกัด</t>
  </si>
  <si>
    <t>ตู้อบความร้อน</t>
  </si>
  <si>
    <t>บ.อีซี่ เทรดดิ้ง กรุ๊ป จำกัด</t>
  </si>
  <si>
    <t>เครื่องควบคุมการให้สารละลายโดยใช้กระบอกฉีด</t>
  </si>
  <si>
    <t>บ.เอ พี พลัส</t>
  </si>
  <si>
    <t>เครื่องตรวจคลื่นไฟฟ้าหัวใจพร้อมกระบบประมวลผล จัดเก็บภาพ dicom หรือส่งเข้าระบบ Pacs</t>
  </si>
  <si>
    <t>บ.อี ฟอร์ แอล เอม จำกัด</t>
  </si>
  <si>
    <t>เตียงผ่าตัดทั่วไประบบไฟฟ้าพร้อมรีโมทคอนโทล</t>
  </si>
  <si>
    <t>เครื่องมือตัดปะผิวหนัง</t>
  </si>
  <si>
    <t xml:space="preserve">บ.กู๊ด แอนด์ เกรท พลัส </t>
  </si>
  <si>
    <t>เครื่องตรวจอวัยวะภายในด้วยคลื่นเสียงความคมชัดสูง 2 หัวตรวจ</t>
  </si>
  <si>
    <t>เครื่องอบผ้า ขนาดไม่น้อยกว่า 200 ปอนด์</t>
  </si>
  <si>
    <t>เครื่องติดตามการทำงานของหัวใจและสัญญาชีพอัตโนมัติ</t>
  </si>
  <si>
    <t>ชุดสว่านเจาะและเลื่อยตัดกระดูกมาตรฐาน</t>
  </si>
  <si>
    <t>เครื่องช่วยหายใจ</t>
  </si>
  <si>
    <t>เตียงผู้ป่วยสำหรับไอซียูปรับด้วยไฟฟ้าชนิด 4 motor</t>
  </si>
  <si>
    <t>บ.เนชั่นแนล เฮลแคร์ ซิสเท็มส์</t>
  </si>
  <si>
    <t>ชุดอุปกรณ์ช่วยชีวิตทารกแรกคลอด</t>
  </si>
  <si>
    <t>บ.บีลีฟ วินน์ จำกัด</t>
  </si>
  <si>
    <t>เครื่องส่องรักษาทารกตัวเหลืองแบบสองด้าน</t>
  </si>
  <si>
    <t>35/2562</t>
  </si>
  <si>
    <t>รพ.พิบูลมังสาหาร</t>
  </si>
  <si>
    <t>เครื่องติดตามปริมาณความอิ่มตัวของออกซิเจนในเลือดของผู้ใหญ่</t>
  </si>
  <si>
    <t>บ.ไพรม์</t>
  </si>
  <si>
    <t>13/12/2561</t>
  </si>
  <si>
    <t>บ.26200018</t>
  </si>
  <si>
    <t>21/01/2561</t>
  </si>
  <si>
    <t>เครื่องติดตามการทำงานของหัวใจและสัญญาณชีพอัติโนมัติ(NIBP)</t>
  </si>
  <si>
    <t>เครื่องกระตุกหัวใจด้วยไฟฟ้า (Defribriltion)</t>
  </si>
  <si>
    <t>ชุดเครื่องเสียงประชาสัมพันธ์ให้สุขศึกษาแก่ประชาชาชนเคลื่อนที่ได้</t>
  </si>
  <si>
    <t>บ.อุบลสายฟ้า</t>
  </si>
  <si>
    <t>บ.26200033</t>
  </si>
  <si>
    <t>21/12/2561</t>
  </si>
  <si>
    <t xml:space="preserve">เครื่องปรับอากาศ ชนิดติดผนัง(มีระบบฟอกอากาศ) ขนาด 25000 BTU </t>
  </si>
  <si>
    <t>บ.วัฒนาแอร์</t>
  </si>
  <si>
    <t>บ.26200029</t>
  </si>
  <si>
    <t>คอมพิวเตอร์โน๊ตบุ๊ค</t>
  </si>
  <si>
    <t>บ.อุบลคอมพิวเตอร์</t>
  </si>
  <si>
    <t>บ.26200022</t>
  </si>
  <si>
    <t>เตียงผู้ป่วยชนิดสามไกราวปีกนกพร้อมเบาะเสาน้ำเกลือตู้ข้างเตียงและถาดคร่อมเตียง</t>
  </si>
  <si>
    <t>บ.โอลีฟ</t>
  </si>
  <si>
    <t>บ.26200020</t>
  </si>
  <si>
    <t>เตียงผู้ป่วยชนิดสามไกราวสแตนเลสช่องถี่ปรับขึ้นลงได้  พร้อมเบาะและหมอนเสาน้ำเกลือตู้ข้างเตียงและถาดคร่อมเตียง</t>
  </si>
  <si>
    <t>เครื่องตรวจคลื่นไฟฟ้าหัวใจพร้อมระบบประมวลผล (EKG 12 lead)</t>
  </si>
  <si>
    <t>บ.ดีเวิลด์ โพรดักซ์</t>
  </si>
  <si>
    <t>24/12/2561</t>
  </si>
  <si>
    <t>บ.26200034</t>
  </si>
  <si>
    <t xml:space="preserve">เครื่องติดตามปริมาณความอิ่มตัวของออกซิเจนในเลือดของทารก  O2 Sat </t>
  </si>
  <si>
    <t>บ.2620021</t>
  </si>
  <si>
    <t>เครื่องวัดความเข้มข้นของคาร์บอนไดออกไซด์ในลมหายใจEntridol Co2 ( Mobile)</t>
  </si>
  <si>
    <t xml:space="preserve">เครื่องควบคุมการให้สารละลายทางหลอดเลือดดำ(Infusion pump) </t>
  </si>
  <si>
    <t>บ.ดีเคเอสเอส</t>
  </si>
  <si>
    <t>บ.26200019</t>
  </si>
  <si>
    <t>03/01/2562</t>
  </si>
  <si>
    <t>ยูนิตทันตกรรม(Master unit)</t>
  </si>
  <si>
    <t>เครื่องฉายแสง</t>
  </si>
  <si>
    <t>บ.26200013</t>
  </si>
  <si>
    <t>ชุดทันตกรรมเคลื่อนที่ (Mobile Dental unit)</t>
  </si>
  <si>
    <t>บ.มิดเวสต์เด็นทอลกรุ๊ป</t>
  </si>
  <si>
    <t>บ.26200016</t>
  </si>
  <si>
    <t>เครื่องปั่นอมัลกัม</t>
  </si>
  <si>
    <t>บ.26200024</t>
  </si>
  <si>
    <t>เก้าอี้ทันตแพทย์</t>
  </si>
  <si>
    <t>บ.26200017</t>
  </si>
  <si>
    <t xml:space="preserve">เครื่องกระตุ้นกล้ามเนื้อด้วยไฟฟ้าแบบพกพา </t>
  </si>
  <si>
    <t>บ.26200035</t>
  </si>
  <si>
    <t xml:space="preserve">เครื่องรักษาด้วยคลื่นสั้น </t>
  </si>
  <si>
    <t>บ.เอ็นราฟ-ในเนียสเมดิคอล</t>
  </si>
  <si>
    <t>บ.26200028</t>
  </si>
  <si>
    <t>เครื่องวัดความดันแบบปรอทตั้งโต๊ะ</t>
  </si>
  <si>
    <t>หจก.ธันสุดาเมดไลน์</t>
  </si>
  <si>
    <t>บ.26200027</t>
  </si>
  <si>
    <t>ตู้เก็บอุปกรณ์ปราศจากเชื้อ</t>
  </si>
  <si>
    <t>โต๊ะส่องผ้า</t>
  </si>
  <si>
    <t>บ.เอเชียโปร ชัพพลาย</t>
  </si>
  <si>
    <t>04/01/2562</t>
  </si>
  <si>
    <t>บ.26200038</t>
  </si>
  <si>
    <t>ตู้เก็บstockเสื้อผ้าผู้ป่วย</t>
  </si>
  <si>
    <t>บ.ตั้งซุ่นเส่งเฟอร์นิเจอร์</t>
  </si>
  <si>
    <t>เครื่องวัดความดันอัตโนมัติ</t>
  </si>
  <si>
    <t>ตู้เย็นเก็บและวัคชีนแบบ 3 ประตู</t>
  </si>
  <si>
    <t>รพ.สต.บ้านแขม</t>
  </si>
  <si>
    <t>นัดหมายผู้รับจ้างเจรจา ตกลง ในรายละเอียดที่เกี่ยวข้อง วันที่ 24 มกราคม 2562</t>
  </si>
  <si>
    <t>นายแดง ภูมิลำเนา</t>
  </si>
  <si>
    <t>รพ.สต.โนนกาหลง</t>
  </si>
  <si>
    <t>คอมพิวเตอร์ สำนักงาน 4 core3.0 GHz, DDR 4 GB HD Sata 1 TB ,จอภาพ LED ไม่น้อยกว่า 19 นิ้ว (8)</t>
  </si>
  <si>
    <t>นัดหมายร้านค้าเจรจา ตกลง ในรายละเอียดที่เกี่ยวข้อง วันที่ 24 มกราคม 2562</t>
  </si>
  <si>
    <t>ร้านพิบูลคอมพิวเตอร์</t>
  </si>
  <si>
    <t>ปรับปรุงพื้นคอนกรีตและร่องน้ำรอบอาคารบริการ</t>
  </si>
  <si>
    <t>นัดหมายผู้รับจ้างดำเนินงานในวันที่ 23 มกราคม 2562</t>
  </si>
  <si>
    <t>นาย นเรศ แก้วเกษ</t>
  </si>
  <si>
    <t>ปรับปรุงบริเวณมุขส่งเสริมพัฒนาการเด็ก</t>
  </si>
  <si>
    <t>รพ.สต. อ่างศิลา</t>
  </si>
  <si>
    <t>คอมพิวเตอร์โน้ตบุ๊ก 2core 3.0 GHz, DDR4 8 GB, HD 1 TB 
จอภาพไม่น้อยกว่า 12 นิ้ว (13)(01-01)</t>
  </si>
  <si>
    <t>ห้างหุ้นส่วนจำกัด อินเตอร์เมดิคอล กรุ๊ป</t>
  </si>
  <si>
    <t>Auto cave แบบตู้ 50 ลิตร</t>
  </si>
  <si>
    <t>รพ.สต.นาโพธิ์</t>
  </si>
  <si>
    <t>คอมพิวเตอร์โน้ตบุ๊ก 2core 3.0 GHz, DDR4 8 GB, HD 1 TB 
จอภาพไม่น้อยกว่า 12 นิ้ว(13)(01-02)</t>
  </si>
  <si>
    <t>014/2562</t>
  </si>
  <si>
    <t>ปรับปรุงห้องบริการฉุกเฉิน</t>
  </si>
  <si>
    <t>นัดหมายผู้รับจ้างเจรจา ตกลง ในรายละเอียดที่เกี่ยวข้อง วันที่21 มค 2562</t>
  </si>
  <si>
    <t>นายวิสัน ฉัตรสุวรรณ</t>
  </si>
  <si>
    <t>รพ.สต.ดอนจิก</t>
  </si>
  <si>
    <t>เครื่องซิลเครื่องงมือทางการแพทย์</t>
  </si>
  <si>
    <t>คอมพิวเตอร์ สำนักงาน 4 core3.0 GHz, DDR 4 GB HD Sata 1 TB ,จอภาพ LED ไม่น้อยกว่า 19 นิ้ว(8) </t>
  </si>
  <si>
    <t>ร้านพีเจคอม</t>
  </si>
  <si>
    <t>ปรับปรุงพื้นคอนกรีตและร่องน้ำรอบอาคาร</t>
  </si>
  <si>
    <t>นัดหมายผู้รับจ้างเจรจา ตกลง ในรายละเอียดที่เกี่ยวข้อง วันที่24 มค 2562</t>
  </si>
  <si>
    <t>นายจันทร์เสริญ จันทร์พันธ์</t>
  </si>
  <si>
    <t>คอมพิวเตอร์โน้ตบุ๊ก 2core 3.0 GHz, DDR4 8 GB, HD 1 TB 
จอภาพไม่น้อยกว่า 12 นิ้ว (13)</t>
  </si>
  <si>
    <t>รพ.สต.หนองไฮ</t>
  </si>
  <si>
    <t>ปรับปรุงห้องอุบัติเหตุฉุกเฉินด้านหน้า รพ.สต.หนองไฮ</t>
  </si>
  <si>
    <t>คอมพิวเตอร์ สำนักงาน 4Core 3.2 GHz, DDR4 8 GB, 
HD Sata 2 TB, จอภาพ LED ไม่น้อยกว่า 19 นิ้ว(8)</t>
  </si>
  <si>
    <t>รพ.สต.ห้วยแดง</t>
  </si>
  <si>
    <t>ปรับปรุงห้องคลังยา</t>
  </si>
  <si>
    <t>ปรับปรุงประตูทางเข้าห้องบริการผู้ป่วยฉุกเฉิน</t>
  </si>
  <si>
    <t>ปรับปรุงหลังคาข้างห้องบริการผู้ป่วยฉุกเฉิน</t>
  </si>
  <si>
    <t>ปรับปรุงอาคาร รพ.สต. (ทาสี)</t>
  </si>
  <si>
    <t>ปรับปรุงระบบจราจรในหน่วยบริการ</t>
  </si>
  <si>
    <t>รพ.สต.ระเว</t>
  </si>
  <si>
    <t>ปรับปรุงอาคารให้บริการผู้ป่วยเรื้อรัง</t>
  </si>
  <si>
    <t>นายคมสัน นาคูณ</t>
  </si>
  <si>
    <t>รพ.สต.ชาดฮี</t>
  </si>
  <si>
    <t>ซ่อมแซมฝ้าเพดานอาคารบริการ</t>
  </si>
  <si>
    <t>รพ.สต.ทรายมูล</t>
  </si>
  <si>
    <t>ปรับปรุงห้องบริการให้คำปรึกษา(ด้านสุขภาพ)</t>
  </si>
  <si>
    <t>ปรับปรุงห้องน้ำผู้สูงอายุและผู้พิการ</t>
  </si>
  <si>
    <t>รพ.สต.หนองโพธิ์</t>
  </si>
  <si>
    <t>คอมพิวเตอร์ สำนักงาน 4Core 3.2 GHz, DDR4 8 GB, 
HD Sata 2 TB, จอภาพ LED ไม่น้อยกว่า 19 นิ้ว (8)</t>
  </si>
  <si>
    <t>ซ่อมแซมห้องน้ำผู้มารับบริการภายในอาคาร)</t>
  </si>
  <si>
    <t>รพ.สต.ท่าช้าง</t>
  </si>
  <si>
    <t>ปรับปรุงห้องบริการผู้ป่วยฉุกเฉิน</t>
  </si>
  <si>
    <t>015/2562</t>
  </si>
  <si>
    <t>คอมพิวเตอร์โน้ตบุ๊ก 2core 3.0 GHz, DDR4 8 GB, HD 1 TB 
จอภาพไม่น้อยกว่า 12 นิ้ว (13)(01-03,04)</t>
  </si>
  <si>
    <t>รพ.สต.นาชุม</t>
  </si>
  <si>
    <t>ปรับปรุงห้องบริการผู้ป่วยทั่วไป</t>
  </si>
  <si>
    <t>รพ.สต.โนนยานาง</t>
  </si>
  <si>
    <t>โปรเจคเตอร์</t>
  </si>
  <si>
    <t>รพ.สต.กุดชมภู</t>
  </si>
  <si>
    <t>ปรับปรุงห้องจ่ายกลาง</t>
  </si>
  <si>
    <t>สอ.เฉลิมพระเกียรติฯไร่ใต้</t>
  </si>
  <si>
    <t>พีเจคอม</t>
  </si>
  <si>
    <t>620114200637</t>
  </si>
  <si>
    <t>คอมพิวเตอร์ สำนักงาน 4Core 3.2 GHz, DDR4 8 GB, 
HD Sata 2 TB, จอภาพ LED ไม่น้อยกว่า 19 นิ้ว (9)</t>
  </si>
  <si>
    <t>เครื่องชั่งน้ำหนัก แบบดิจิตอลพร้อมที่วัดส่วนสูง</t>
  </si>
  <si>
    <t>บริษัท รุ้งศิวกร ซัพพลาย จํากัด</t>
  </si>
  <si>
    <t>620114061574</t>
  </si>
  <si>
    <t>โทรทัศน์ LCD 32 นิ้ว</t>
  </si>
  <si>
    <t>620114200744</t>
  </si>
  <si>
    <t>รพ.สต.สร้างแก้ว</t>
  </si>
  <si>
    <t>นายแจ่มใส ศรีเสนา</t>
  </si>
  <si>
    <t>ปรับปรุงประตูทางเข้าอาคารบริการผู้ป่วย 2 ห้อง</t>
  </si>
  <si>
    <t>รพ.สต.นกเต็น</t>
  </si>
  <si>
    <t>รพสต.หนองบัวฮี</t>
  </si>
  <si>
    <t>เตียงตรวจครรภ์</t>
  </si>
  <si>
    <t>เก้าอี้รักษางานทันตกรรม dentist stool</t>
  </si>
  <si>
    <t>เครื่องเอกซเรย์ทั่วไปขนาดไม่น้อยกว่า 500 mA. แบบแขวนเพดาน โรงพยาบาลพิบูลมังสาหาร ตำบลพิบูล อำเภอพิบูลมังสาหาร จังหวัดอุบลราชธานี</t>
  </si>
  <si>
    <t>โคมไฟผ่าตัดใหญ่โคมคู่ขนาดไม่น้อยกว่า 130000 ลักซ์หลอดแอลอีดี</t>
  </si>
  <si>
    <t>บ.26200023</t>
  </si>
  <si>
    <t>08/01/2562</t>
  </si>
  <si>
    <t>เครื่องมัลติมีเดียโปรเจคเตอร์</t>
  </si>
  <si>
    <t xml:space="preserve">33,000.00
</t>
  </si>
  <si>
    <t>19/12/2562</t>
  </si>
  <si>
    <t xml:space="preserve">เครื่องตรวจติดตามสัญญาณชีพพร้อมการสื่อสารและส่งสัญญาณชีพเพื่อการวินิจฉัย ทางไกล พร้อมติดตั้ง </t>
  </si>
  <si>
    <t xml:space="preserve">เครื่องล้างเครื่องมืออัลตราโซนิค </t>
  </si>
  <si>
    <t>หจก.ชรินทร์เฮลช์แคร์</t>
  </si>
  <si>
    <t>บ.26200026</t>
  </si>
  <si>
    <t>เครื่องล้างสายยาง</t>
  </si>
  <si>
    <t>ยูนิตทันตกรรม</t>
  </si>
  <si>
    <t>สำโรง</t>
  </si>
  <si>
    <t>รพ.สต.โคกก่อง</t>
  </si>
  <si>
    <t>ปรับปรุงซ่อมแซมระบบประปา</t>
  </si>
  <si>
    <t>นายคำพันธ์  ภาคสูญ</t>
  </si>
  <si>
    <t>25  ม.ค.62</t>
  </si>
  <si>
    <t xml:space="preserve"> 2/2562</t>
  </si>
  <si>
    <t xml:space="preserve"> 29 ม.ค.62</t>
  </si>
  <si>
    <t>ปรับปรุงซ่อมแซมท่อระบายน้ำ</t>
  </si>
  <si>
    <t>นายนิกรณ์  ตะริวงศ์</t>
  </si>
  <si>
    <t xml:space="preserve"> 3/2562</t>
  </si>
  <si>
    <t>เครื่องปรับอากาศห้องเก็บเวชภัณฑ์ ขนาด 18000 BTU</t>
  </si>
  <si>
    <t>ได้ผู้รับงานจ้างแล้ว อยู่ระหว่างทำสัญญา</t>
  </si>
  <si>
    <t>กำลังทำสัญญา</t>
  </si>
  <si>
    <t>HR อิเล็กทรอนิกส์</t>
  </si>
  <si>
    <t>ซ่อมแซมถนนบริเวณด้านใน รพ.สต.</t>
  </si>
  <si>
    <t>จัดทำสัญญา/ PO แล้ว</t>
  </si>
  <si>
    <t>รอตรวจรับ</t>
  </si>
  <si>
    <t xml:space="preserve"> 9 ม.ค.62</t>
  </si>
  <si>
    <t>รพ.สต.โนนสูง</t>
  </si>
  <si>
    <t>ปรับปรุงซ่อมแซมห้องส่งเสริมสุขภาพ</t>
  </si>
  <si>
    <t>ปานสำโรงบิวดิ้ง</t>
  </si>
  <si>
    <t>4 ธ.ค.2561</t>
  </si>
  <si>
    <t>620214039087</t>
  </si>
  <si>
    <t>รพ.สต.ค้อน้อย</t>
  </si>
  <si>
    <t>ปรับปรุงซ่อมแซมรั้ว รพสต.</t>
  </si>
  <si>
    <t xml:space="preserve"> 1/2562</t>
  </si>
  <si>
    <t>รพ.สต.ศรีมงคล</t>
  </si>
  <si>
    <t>ปรับปรุงซ่อมแซมห้องบริการสร้างเสริมสุขภาพ</t>
  </si>
  <si>
    <t>เครื่องขยายเสียงพร้อมลำโพงสำหรับงานบริการสร้างเสริมสุขภาพและให้สุขศึกษาคลินิกต่างๆ</t>
  </si>
  <si>
    <t>ร้านนิวเทคนิค</t>
  </si>
  <si>
    <t>2/1/2562</t>
  </si>
  <si>
    <t>เครื่องปรับอากาศห้องเก็บเวชภัณฑ์ ขนาดไม่ต่ำกว่า 18,000 บีทียู</t>
  </si>
  <si>
    <t>620114248544</t>
  </si>
  <si>
    <t>รพ.สต.โคกสว่าง</t>
  </si>
  <si>
    <t>รพ.สต.สระดอกเกษ</t>
  </si>
  <si>
    <t>ปรับปรุงซ่อมแซมห้องบริการส่งเสริมสุขภาพ</t>
  </si>
  <si>
    <t xml:space="preserve"> 20 ธ.ค.61</t>
  </si>
  <si>
    <t>620214031539</t>
  </si>
  <si>
    <t xml:space="preserve"> 28 ม.ค.62</t>
  </si>
  <si>
    <t xml:space="preserve"> 31 ม.ค.62</t>
  </si>
  <si>
    <t>เครื่องขยายเสียงพร้อมลำโพงสำหรับประชาสัมพันธ์งานบริการด้านสาธารณสุข</t>
  </si>
  <si>
    <t xml:space="preserve"> 21/12/2561</t>
  </si>
  <si>
    <t>รพ.สต.บอน</t>
  </si>
  <si>
    <t>ปรับปรุงซ่อมแซมห้องบริการผู้ป่วยฉุกเฉิน</t>
  </si>
  <si>
    <t>รพ.สต.คำก้าว</t>
  </si>
  <si>
    <t>เครื่องปรับอากาศห้องเก็บเวชภัณฑ์ ขนาดไม่ต่ำกว่า 20,000 บีทียู</t>
  </si>
  <si>
    <t xml:space="preserve"> 17 ม.ค.62</t>
  </si>
  <si>
    <t xml:space="preserve"> 22 ม.ค.62</t>
  </si>
  <si>
    <t>24 ม.ค.62</t>
  </si>
  <si>
    <t>รพ.สต.หนองมัง</t>
  </si>
  <si>
    <t>ปรับปรุงซ่อมแซมถนนบริเวณด้านใน รพ.สต.</t>
  </si>
  <si>
    <t>รพ.สต.หนองขาม</t>
  </si>
  <si>
    <t>หจก.พรศรีไสลรัตน์</t>
  </si>
  <si>
    <t>รพ.สำโรง</t>
  </si>
  <si>
    <t>ซ่อมแซมประตูน้ำ และระบบถังกรองทราย ในระบบประปา</t>
  </si>
  <si>
    <t>10.การจัดทำบันทึกรายงานผลการพิจารณา</t>
  </si>
  <si>
    <t>นายธนศักดิ์  วันโมลา</t>
  </si>
  <si>
    <t>29/11/61</t>
  </si>
  <si>
    <t>6200026/2</t>
  </si>
  <si>
    <t>21/12/61</t>
  </si>
  <si>
    <t>3/01/62</t>
  </si>
  <si>
    <t>ปรับปรุงระบบผลิตน้ำดื่มด้วยระบบ RO (Reverse Osmosis)</t>
  </si>
  <si>
    <t>8.ลงนามในสัญญาตามแบบที่คณะกรรมการนโยบายกำหนด</t>
  </si>
  <si>
    <t>พูริสเครืองกรองน้ำ</t>
  </si>
  <si>
    <t>22/02/62</t>
  </si>
  <si>
    <t>ซ่อมแซมสีอาคารโรงพยาบาล 10 เตียง แบบเลขที่ 5318</t>
  </si>
  <si>
    <t>เครื่องซีลถุงเครื่องมือแพทย์สูญญากาศ</t>
  </si>
  <si>
    <t>เอเอ็มทีครุภัณฑ์การแพทย์</t>
  </si>
  <si>
    <t>7/12/61</t>
  </si>
  <si>
    <t>6200022/2</t>
  </si>
  <si>
    <t>31/01/62</t>
  </si>
  <si>
    <t>เครื่องอบแห้งเครื่องมือทางการแพทย์และสายยาง (Hot Air Owen)</t>
  </si>
  <si>
    <t>นำวิวัฒน์</t>
  </si>
  <si>
    <t>PA6200014</t>
  </si>
  <si>
    <t>เก้าอี้สำหรับบริการผู้ป่วย</t>
  </si>
  <si>
    <t>ตั้งซุ่นเส็งเฟอร์นิเจอร์</t>
  </si>
  <si>
    <t>23 พ.ย.2561</t>
  </si>
  <si>
    <t>PR6200018</t>
  </si>
  <si>
    <t>23/11/61</t>
  </si>
  <si>
    <t>23/01/62</t>
  </si>
  <si>
    <t>หัวกรอช้า</t>
  </si>
  <si>
    <t>ดาร์ฟี่(ประเทศไทย)</t>
  </si>
  <si>
    <t>PR6200028</t>
  </si>
  <si>
    <t>ซ่อมแซมระบบดักฝุ่นเครื่องซักผ้า</t>
  </si>
  <si>
    <t>เครื่องส่องหู</t>
  </si>
  <si>
    <t>ทีเคเมดแอนด์เซอรร์วิส</t>
  </si>
  <si>
    <t>28/12/61</t>
  </si>
  <si>
    <t>6200032/2</t>
  </si>
  <si>
    <t>5/02/62</t>
  </si>
  <si>
    <t>ชุดช่วยหายใจชนิดใช้มือบีบสำหรับผู้ใหญ่ (Ambu Bag)</t>
  </si>
  <si>
    <t>เอ็นอีนอร์ทอีส</t>
  </si>
  <si>
    <t>18 ธ.ค.2561</t>
  </si>
  <si>
    <t>PA6200017</t>
  </si>
  <si>
    <t>เตียงตรวจโรคทั่วไปพร้อมม้าขึ้นเตียง (หัวเตียงปรับระดับได้)</t>
  </si>
  <si>
    <t>6200011/2</t>
  </si>
  <si>
    <t>ซ่อมแซมป้ายชื่อโรงพยาบาลติดไฟส่องสว่างริมทางหลวง (ทดแทนของเดิม ตามแบบที่กำหนด)</t>
  </si>
  <si>
    <t>ซ่อมแซมโรงเรือนพักขยะมูลฝอย ขนาด 10x3 ม. (ทดแทนโรงเรือนเดิม)</t>
  </si>
  <si>
    <t>เครื่องวัดความดันโลหิตแบบล้อลาก</t>
  </si>
  <si>
    <t>เตียงผู้ป่วยฉุกเฉิน</t>
  </si>
  <si>
    <t>เบอร์ลิน เยอรมานี อิมพอร์ท</t>
  </si>
  <si>
    <t>PA6200015</t>
  </si>
  <si>
    <t>เครื่องตรวจสมรรถภาพทารกในครรภ์</t>
  </si>
  <si>
    <t>6 ธ.ค.2561</t>
  </si>
  <si>
    <t>PA6200018</t>
  </si>
  <si>
    <t>เครื่องปั๊มลม (ทันตกรรม) ยกเลิกเปลี่ยนเป็นเตียงฉุกเฉิน</t>
  </si>
  <si>
    <t>เครื่องวัดความดันโลหิตแบบตั้งโต๊ะ (พับได้)</t>
  </si>
  <si>
    <t>ทีเคเมดแอนด์เซอร์วิส</t>
  </si>
  <si>
    <t>PA6200030</t>
  </si>
  <si>
    <t>รถเข็นยา (คลังยา)</t>
  </si>
  <si>
    <t>ร้านปฐพี</t>
  </si>
  <si>
    <t>PA6200019</t>
  </si>
  <si>
    <t>11/12/61</t>
  </si>
  <si>
    <t>ซ่อมแซมกันสาดอาคารบริการทันตกรรม (แบบกำหนดเอง)</t>
  </si>
  <si>
    <t>นายประดิษฐ์ สายลาด</t>
  </si>
  <si>
    <t>14 ธ.ค.2561</t>
  </si>
  <si>
    <t>PA6200012</t>
  </si>
  <si>
    <t>14/12/61</t>
  </si>
  <si>
    <t>29/01/62</t>
  </si>
  <si>
    <t>เครื่องจี้ห้ามเลือดและตัดเนื้อเยื่อด้วยไฟฟ้าขนาดไม่น้อยกว่า 60 วัตต์</t>
  </si>
  <si>
    <t>จำเริญแพทย์ภัณฑ์</t>
  </si>
  <si>
    <t>PA6200016</t>
  </si>
  <si>
    <t>17/01/62</t>
  </si>
  <si>
    <t>เครื่องซักผ้าแบบ 2 ถัง ขนาด 10 กก.</t>
  </si>
  <si>
    <t>สำโรงจานดาวเทียม</t>
  </si>
  <si>
    <t>PA6200009</t>
  </si>
  <si>
    <t>06/12/61</t>
  </si>
  <si>
    <t>ยูพีซัพพลาย</t>
  </si>
  <si>
    <t>17 ธ.ค.2561</t>
  </si>
  <si>
    <t>PA6200013</t>
  </si>
  <si>
    <t>17/12/61</t>
  </si>
  <si>
    <t>ปรับปรุงซ่อมแซมห้องน้ำผู้รับบริการ</t>
  </si>
  <si>
    <t>นายคำพันธ์  ภาลสูญ</t>
  </si>
  <si>
    <t>ปรับปรุงซ่อมแซมถนนทางเข้าห้องฉุกเฉิน</t>
  </si>
  <si>
    <t>62027047391</t>
  </si>
  <si>
    <t>สยามเดนท์</t>
  </si>
  <si>
    <t>เครื่องอบผ้าขนาด 200 ปอนด์ พร้อมติดตั้ง</t>
  </si>
  <si>
    <t>อินดตอร์เมดิคอลกรุ๊ป</t>
  </si>
  <si>
    <t>27/11/61</t>
  </si>
  <si>
    <t>PA6200041</t>
  </si>
  <si>
    <t>เครื่องตรวจติดตามสัญญาณชีพพร้อมการสื่อสารและส่งสัญญาณชีพเพื่อการวินิจฉัยทางไกล พร้อมติดตั้ง</t>
  </si>
  <si>
    <t>สมาร์ทโอเอ</t>
  </si>
  <si>
    <t>19 ธ.ค.2561</t>
  </si>
  <si>
    <t>PA6200020</t>
  </si>
  <si>
    <t>10/01/62</t>
  </si>
  <si>
    <t>เครื่องซักผ้าแบบอุตสาหกรรม ขนาด 50 ปอนด์</t>
  </si>
  <si>
    <t>PA6200040</t>
  </si>
  <si>
    <t>สิรินธร</t>
  </si>
  <si>
    <t>รพ.สต.คันไร่</t>
  </si>
  <si>
    <t>ถนนคอนกรีตเสริมเหล็ก</t>
  </si>
  <si>
    <t>นายศิรินันต์ คันธลา</t>
  </si>
  <si>
    <t>25/1/2562</t>
  </si>
  <si>
    <t>29/1/2562</t>
  </si>
  <si>
    <t>30/1/2562</t>
  </si>
  <si>
    <t>รพ.สต.บ้านช่องเม็ก</t>
  </si>
  <si>
    <t>5/2/2562</t>
  </si>
  <si>
    <t>รพ.สต.บ้านแก่งศรีโคตร</t>
  </si>
  <si>
    <t>บริษัท วาริน เมดิคอล ซัพพลาย จำกัด</t>
  </si>
  <si>
    <t>4/12/2561</t>
  </si>
  <si>
    <t>21/12/2562</t>
  </si>
  <si>
    <t>เครื่องคอมพิวเตอร์โน้ตบุ๊ก สำหรับงานประมวลผล</t>
  </si>
  <si>
    <t>รพ.สต.บ้านคำก้อม</t>
  </si>
  <si>
    <t>นายอุทิศ  ยืนมั่น</t>
  </si>
  <si>
    <t>22 ม.ค. 62</t>
  </si>
  <si>
    <t>18/2562</t>
  </si>
  <si>
    <t>21 ก.พ. 62</t>
  </si>
  <si>
    <t>22 ก.พ. 62</t>
  </si>
  <si>
    <t>รพ.สต.บ้านหัวสะพาน</t>
  </si>
  <si>
    <t>ลานคอนกรีต</t>
  </si>
  <si>
    <t>21/1/2562</t>
  </si>
  <si>
    <t>รพ.สต.บ้านคันเปือย</t>
  </si>
  <si>
    <t>ปรับปรุงสภาพแวดล้อมภายใน ห้องอุบัติเหตุฉุกเฉิน</t>
  </si>
  <si>
    <t>นายธวัชชัย เกษกุล</t>
  </si>
  <si>
    <t>7/62</t>
  </si>
  <si>
    <t>9/1/62</t>
  </si>
  <si>
    <t>ปรับปรุงคลังยา/ห้องยา</t>
  </si>
  <si>
    <t>นายสุนพล บุญรักษ์</t>
  </si>
  <si>
    <t>4/1/62</t>
  </si>
  <si>
    <t>รถเข็นผู้ป่วยแบบนอน</t>
  </si>
  <si>
    <t>ทำหนังสือเชิญชวนวันที่ 17 ธค 61</t>
  </si>
  <si>
    <t>รพ.สิรินธร</t>
  </si>
  <si>
    <t>โคมไฟส่องตรวจและผ่าตัดเล็ก ชนิดตั้งพื้น</t>
  </si>
  <si>
    <t>26/11/61</t>
  </si>
  <si>
    <t>78/62</t>
  </si>
  <si>
    <t xml:space="preserve"> 17/12/2561</t>
  </si>
  <si>
    <t xml:space="preserve"> 25/12/2561</t>
  </si>
  <si>
    <t>รถเข็นชุดอุปกรณ์ช่วยชีวิตฉุกเฉิน</t>
  </si>
  <si>
    <t>หจก.เคทีอินโนเวชั่น โปรดักส์</t>
  </si>
  <si>
    <t>87/62</t>
  </si>
  <si>
    <t>เครื่องชั่งน้ำหนักเด็ก ชนิดดิจิตอล 2 จุดทศนิยม</t>
  </si>
  <si>
    <t>73/62</t>
  </si>
  <si>
    <t>เครื่องฉายแสงวัสดุอุดฟัน</t>
  </si>
  <si>
    <t>ร้านเอ-เด็นท์พาร์ทแอนด์ทูล</t>
  </si>
  <si>
    <t>71/62</t>
  </si>
  <si>
    <t>ชุดพ่นยา</t>
  </si>
  <si>
    <t>83/62</t>
  </si>
  <si>
    <t xml:space="preserve"> 13/12/2561</t>
  </si>
  <si>
    <t>86/62</t>
  </si>
  <si>
    <t xml:space="preserve"> 10/01/2562</t>
  </si>
  <si>
    <t>รถเข็นทำแผลทำด้วยสเตนเลส ขนาดใหญ่</t>
  </si>
  <si>
    <t>79/62</t>
  </si>
  <si>
    <t>อุปกรณ์กระจายสัญญาณ (L2 Switch) ขนาด 24 ช่อง แบบที่ 2</t>
  </si>
  <si>
    <t>บริษัท ซีซีคอมพิวเตอร์ ซีสเต็ม จำกัด</t>
  </si>
  <si>
    <t>91/62</t>
  </si>
  <si>
    <t>92/63</t>
  </si>
  <si>
    <t>ชุดตรวจและรักษา หู คอ จมูก</t>
  </si>
  <si>
    <t>74/62</t>
  </si>
  <si>
    <t>เครื่องกระตุ้นกล้ามเนื้อและประสาทด้วยกระแสไฟฟ้า</t>
  </si>
  <si>
    <t>บริษัท พรีเมียร์ เมดิคอล จำกัด</t>
  </si>
  <si>
    <t>เครื่องวัดความดันโลหิตชนิดตั้งโต๊ะ แบบพับได้ ชนิดปรอท(เด็กเล็ก)</t>
  </si>
  <si>
    <t>89/62</t>
  </si>
  <si>
    <t>30/11/61</t>
  </si>
  <si>
    <t>72/62</t>
  </si>
  <si>
    <t>เครื่องวัดออกซิเจนในเลือดอัตโนมัติชนิดพกพา(Pulse Oximitor)</t>
  </si>
  <si>
    <t>85/62</t>
  </si>
  <si>
    <t>หม้อต้มแผ่นความร้อน</t>
  </si>
  <si>
    <t>69/62</t>
  </si>
  <si>
    <t>93/62</t>
  </si>
  <si>
    <t>เครื่องสำรองไฟฟ้า ขนาด 2 kVA แบบ Rack</t>
  </si>
  <si>
    <t>94/62</t>
  </si>
  <si>
    <t>เครื่องผนึกซองบรรจุเวชภัณฑ์ปลอดเชื้อ</t>
  </si>
  <si>
    <t>บริษัท เบอร์เนียว เมดิคอล จำกัด</t>
  </si>
  <si>
    <t>76/62</t>
  </si>
  <si>
    <t xml:space="preserve"> 24/12/2561</t>
  </si>
  <si>
    <t>เครื่องวัดความดันโลหิตชนิดตั้งโต๊ะ แบบพับได้ ชนิดปรอท(ผู้ใหญ่)</t>
  </si>
  <si>
    <t>82/62</t>
  </si>
  <si>
    <t>75/62</t>
  </si>
  <si>
    <t>80/62</t>
  </si>
  <si>
    <t>เครื่องวัดความดันโลหิตชนิดตั้งโต๊ะ แบบพับได้ ชนิดปรอท(เด็กโต)</t>
  </si>
  <si>
    <t>88/62</t>
  </si>
  <si>
    <t>รถเข็นทำการพยาบาลทั่วไป(ฉีดยา)สแตนเลส</t>
  </si>
  <si>
    <t>90/62</t>
  </si>
  <si>
    <t>เครื่องตรวจคลื่นไฟฟ้าหัวใจพร้อมระบบประมวลผล</t>
  </si>
  <si>
    <t>81/62</t>
  </si>
  <si>
    <t>รพ.สต.นิคม</t>
  </si>
  <si>
    <t>เครื่องคอมพิวเตอร์โน้ตบุ๊ก</t>
  </si>
  <si>
    <t>ซ่อมแซมฝ้าเพดานและฝ้าชายคา</t>
  </si>
  <si>
    <t xml:space="preserve">รพ.สต.คันไร่ </t>
  </si>
  <si>
    <t>รั้วคอนกรีตบล็อค แบบเลขที่ 3882/2526</t>
  </si>
  <si>
    <t>ถนนคอนกรีตเสริมเหล็ก แบบเลขที่ 2406 จำนวน 1,444 ตารางเมตร</t>
  </si>
  <si>
    <t xml:space="preserve"> 24/12/61</t>
  </si>
  <si>
    <t>129/62</t>
  </si>
  <si>
    <t>โขงเจียม</t>
  </si>
  <si>
    <t>รพ.สต.เวินบึก</t>
  </si>
  <si>
    <t>ปรับปรุงห้องผู้ป่วยฉุกเฉิน ของ รพ.สต.</t>
  </si>
  <si>
    <t>ชัยกระจก โดยนายชัยสมร สวัสดิ์ตระกูล</t>
  </si>
  <si>
    <t>18 ม.ค.62</t>
  </si>
  <si>
    <t>002/2562</t>
  </si>
  <si>
    <t>รพ.โขงเจียม</t>
  </si>
  <si>
    <t>ติดตั้งหม้อแปลงไฟฟ้า ขนาด 160 Kva</t>
  </si>
  <si>
    <t>ร้านจักรพันธ์การไฟฟ้า โดยนายบัณฑิต ดรุณพันธ์</t>
  </si>
  <si>
    <t>11 ม.ค.62</t>
  </si>
  <si>
    <t xml:space="preserve">เครื่องกรอฟันคุด </t>
  </si>
  <si>
    <t>หจก.พีเอส เด็นท์ พาร์ท แอนด์ทูล</t>
  </si>
  <si>
    <t>13 ธค.61</t>
  </si>
  <si>
    <t>2280/2561</t>
  </si>
  <si>
    <t>4 ม.ค.62</t>
  </si>
  <si>
    <t>เครื่องควบคุมการจ่ายกระแสไฟฟ้า ของเครื่องกำเนิดไฟฟ้า ขนาด 300 Kw.</t>
  </si>
  <si>
    <t>โปรสยามกรุ๊ป</t>
  </si>
  <si>
    <t>21 ธ.ค.61</t>
  </si>
  <si>
    <t>004/2562</t>
  </si>
  <si>
    <t>ปรับปรุงโรงพักเก็บขยะติดเชื้อ</t>
  </si>
  <si>
    <t>นางลักษณ์มณี โอสถศรี</t>
  </si>
  <si>
    <t>1 ก.พ.62</t>
  </si>
  <si>
    <t>005/2562</t>
  </si>
  <si>
    <t>ปรับปรุงอาคารโรงครัวประกอบอาหารผู้ป่วย</t>
  </si>
  <si>
    <t>2343/2562</t>
  </si>
  <si>
    <t>บจก.เอสดีทันตเวช(1988)</t>
  </si>
  <si>
    <t>2282/2561</t>
  </si>
  <si>
    <t>บจก.สยามเดนท์ จำกัด</t>
  </si>
  <si>
    <t>2283/2561</t>
  </si>
  <si>
    <t>25 ม.ค.62</t>
  </si>
  <si>
    <t xml:space="preserve">ปั๊มลมสำหรับหัวกรอช้า(แอร์มอเตอร์) สำนักงานทันตกรรม </t>
  </si>
  <si>
    <t>2281/2561</t>
  </si>
  <si>
    <t>สสช.ปากลา</t>
  </si>
  <si>
    <t>เตาแก๊ส 2 หัว</t>
  </si>
  <si>
    <t>ร้านนาทามเซ็นเตอร์</t>
  </si>
  <si>
    <t>17 มค 62</t>
  </si>
  <si>
    <t>เครื่องปรับอากาศแบบแยกส่วน ชนิดติดผนัง ขนาดไม่ต่ำกว่า 9000 บีทียู</t>
  </si>
  <si>
    <t>ร้านแอร์เซอร์วิส</t>
  </si>
  <si>
    <t>รพ.สต.หนองผือน้อย</t>
  </si>
  <si>
    <t>ปรับปรุงคลังยา</t>
  </si>
  <si>
    <t>บค.29/62</t>
  </si>
  <si>
    <t>บค.28/62</t>
  </si>
  <si>
    <t>ปรับปรุงห้องผู่ป่วยฉุกเฉิน</t>
  </si>
  <si>
    <t>บค30/62</t>
  </si>
  <si>
    <t>รพ.สต.ห้วยไผ่</t>
  </si>
  <si>
    <t>ปรับปรุงห้องตรวจโรคและกันสาดด้านหน้าอาคาร รพ.สต.</t>
  </si>
  <si>
    <t>นายกาวิญ  ศรีนคร</t>
  </si>
  <si>
    <t>14 มค. 62</t>
  </si>
  <si>
    <t xml:space="preserve"> 2 /2562</t>
  </si>
  <si>
    <t>เครื่องปริ้นเตอร์</t>
  </si>
  <si>
    <t>ร้านซันไชน์คอมพิวเตอร์เซ็นเตอร์</t>
  </si>
  <si>
    <t xml:space="preserve"> 3 /2562</t>
  </si>
  <si>
    <t>ปรับปรุงห้องเก็บเวชภัณฑ์ รพ.สต.</t>
  </si>
  <si>
    <t>รพ.สต.วังอ่าง</t>
  </si>
  <si>
    <t>ปรับปรุงห้องชะล้างและเทสิ่งปฏิกูล</t>
  </si>
  <si>
    <t>นายวิชัย สร้อยสิงห์</t>
  </si>
  <si>
    <t>14 ม.ค.62</t>
  </si>
  <si>
    <t>รพ.สต.หนองแสงใหญ่</t>
  </si>
  <si>
    <t>ปรับปรุงห้องยาและเวชภัณฑ์ รพ.สต.</t>
  </si>
  <si>
    <t>นายองค์อาจ  มูลมั่ง</t>
  </si>
  <si>
    <t>15มค.62</t>
  </si>
  <si>
    <t xml:space="preserve"> 1 /2562</t>
  </si>
  <si>
    <t>รพ.สต.คันท่าเกวียน</t>
  </si>
  <si>
    <t>ปรับปรุงห้องให้คำปรึกษาผู้รับบริการ</t>
  </si>
  <si>
    <t>นายสุทธิพงษ์  ภูคำวงษ์</t>
  </si>
  <si>
    <t>รพ.สต.นาโพธิ์ใต้</t>
  </si>
  <si>
    <t>ปรับปรุงห้องแพทย์แผนไทย</t>
  </si>
  <si>
    <t>นายอำพร คำเนาว์</t>
  </si>
  <si>
    <t>รพ.สต.นาบัว</t>
  </si>
  <si>
    <t>เครื่องวัดความดันโลหิต ชนิดตั้งโต๊ะ แบบบีบมือพับได้</t>
  </si>
  <si>
    <t>14มค.2562</t>
  </si>
  <si>
    <t xml:space="preserve"> 2/ 2562</t>
  </si>
  <si>
    <t>เตียงผู้ป่วยเฟาว์เลอร์พร้อมอุปกรณ์</t>
  </si>
  <si>
    <t>1 /2562</t>
  </si>
  <si>
    <t>รพ.สต.ตุงลุง</t>
  </si>
  <si>
    <t>ปรับปรุงอุบัติเหตุฉุกเฉิน รพ.สต.</t>
  </si>
  <si>
    <t>นายวิฑูรย์  ทรัพย์ศิริ</t>
  </si>
  <si>
    <t xml:space="preserve"> 9 /2562</t>
  </si>
  <si>
    <t>หจก.อุบลคอมพิวเตอร์ แอนด์เทเลคอมฯ</t>
  </si>
  <si>
    <t>001/2562</t>
  </si>
  <si>
    <t>04ก.พ.62</t>
  </si>
  <si>
    <t>13 กพ.62</t>
  </si>
  <si>
    <t>เครื่องตรวจติดตามสัญญาณชีพพร้อมการสื่อสารและส่งสัญญานชีพเพื่อการวินิจฉัย  ทางไกล  พร้อมติดตั้ง</t>
  </si>
  <si>
    <t>ปรับปรุงหลังคาอาคารให้บริการผู้ป่วย</t>
  </si>
  <si>
    <t>เครื่องอบผ้าขนาด 100 ปอนด์</t>
  </si>
  <si>
    <t>เครื่องซักผ้าแบบอุตสาหกรรมขนาด 125 ปอนด์</t>
  </si>
  <si>
    <t>นาเยีย</t>
  </si>
  <si>
    <t>รพ.นาเยีย</t>
  </si>
  <si>
    <t>ปรับปรุงอาคารเวชปฏิบัติ</t>
  </si>
  <si>
    <t>หจก.โชคทรัพย์ประทีป</t>
  </si>
  <si>
    <t>อบ0032.001.29/3/2562</t>
  </si>
  <si>
    <t>ถนนคอนกรีต</t>
  </si>
  <si>
    <t>6/12/2561</t>
  </si>
  <si>
    <t>อบ0032.001.29/12562</t>
  </si>
  <si>
    <t>2/11/2561</t>
  </si>
  <si>
    <t>PU6200001/2</t>
  </si>
  <si>
    <t>14/11/2561</t>
  </si>
  <si>
    <t>2/11/2562</t>
  </si>
  <si>
    <t>PU6200002/2</t>
  </si>
  <si>
    <t>ชุดทันตกรรมเคลื่อนที่พร้อมเครื่องกรอฟันแบบเคลื่อนที่ได้</t>
  </si>
  <si>
    <t>13/11/2561</t>
  </si>
  <si>
    <t>PU6200003/2</t>
  </si>
  <si>
    <t>รพ.สต.นาเรือง</t>
  </si>
  <si>
    <t>จัดซื้อเก้าอี้นั่งรอตรวจ</t>
  </si>
  <si>
    <t>ร้านสมัยใหม่เฟอร์นิเจอร์</t>
  </si>
  <si>
    <t>10/10/2562</t>
  </si>
  <si>
    <t>620114238919</t>
  </si>
  <si>
    <t>17/1/2562</t>
  </si>
  <si>
    <t>ปรับปรุงอาคารแพทย์แผนไทย</t>
  </si>
  <si>
    <t>เครื่องปรับอากาศห้องยา 12,000 BTU</t>
  </si>
  <si>
    <t>620114244532</t>
  </si>
  <si>
    <t>เครื่องพิมพ์แบบฉีดหมึก (Inkjet Printer)</t>
  </si>
  <si>
    <t>620114242627</t>
  </si>
  <si>
    <t>620114248412</t>
  </si>
  <si>
    <t>รพ.สต.นาดู่</t>
  </si>
  <si>
    <t>ปรับปรุงห้องขึ้นทะเบียนบัตร</t>
  </si>
  <si>
    <t>นายนำพล บุสภาค</t>
  </si>
  <si>
    <t xml:space="preserve">61127388705 </t>
  </si>
  <si>
    <t>ปรับปรุงห้องสุขาผู้พิการ</t>
  </si>
  <si>
    <t>เครื่องดูดน้ำลายเคลื่อนที่</t>
  </si>
  <si>
    <t>บริษัท มิด-เวสต์ เด็นตอล กรุ๊ป จำกัด</t>
  </si>
  <si>
    <t>จัดซื้อโต้ะและเก้าอี้ห้องสุขศึกษาประชาสัมพันธ์</t>
  </si>
  <si>
    <t>ศรีอุปริสาร</t>
  </si>
  <si>
    <t>รพ.สต.นาดี</t>
  </si>
  <si>
    <t>จัดซื้อตู้เย็น</t>
  </si>
  <si>
    <t>อนุมัติเบิก  - จ่ายแล้ว ในวันที่ 16/01/2562</t>
  </si>
  <si>
    <t>ร้านทอฝัน</t>
  </si>
  <si>
    <t>620114152430</t>
  </si>
  <si>
    <t>จัดซื้อเครืองซักผ้า</t>
  </si>
  <si>
    <t>620114150431</t>
  </si>
  <si>
    <t>ปรับปรุงห้องซับพลาย</t>
  </si>
  <si>
    <t>อนุมัติเบิก  - จ่ายแล้ว ในวันที่ 14/01/2562</t>
  </si>
  <si>
    <t>นายโชคชัย กะพันพล</t>
  </si>
  <si>
    <t>620114138915</t>
  </si>
  <si>
    <t>รพ.สต.นาจาน</t>
  </si>
  <si>
    <t>เครื่องปรับอากาศห้องบริการทันตกรรม 24,000 BTU</t>
  </si>
  <si>
    <t>สมพร อุทธา</t>
  </si>
  <si>
    <t>จัดซื้อตู้ชั้นวางยา</t>
  </si>
  <si>
    <t>จ่ายเงินเรียบร้อย</t>
  </si>
  <si>
    <t>ตั้งซุ่นเส่งเฟอร์นิเจอร์สำนักงานใหญ่วารินชำราบ</t>
  </si>
  <si>
    <t>4/01/2562</t>
  </si>
  <si>
    <t>620114046494</t>
  </si>
  <si>
    <t>ปรับปรุงคลังยาและเวชภัณฑ์</t>
  </si>
  <si>
    <t>นายวิจิตร อินธิไชย</t>
  </si>
  <si>
    <t>620114160710</t>
  </si>
  <si>
    <t>คอมพิวเตอร์สำนักงาน</t>
  </si>
  <si>
    <t>ห้างหุ้นส่วนอุบลคอมพิวเตอร์</t>
  </si>
  <si>
    <t>620114251598</t>
  </si>
  <si>
    <t>ปรับปรุงซ่อมแซมประตูทางเข้ารพ.สต. ทั้ง 2 ข้าง</t>
  </si>
  <si>
    <t>นายแดง หวังดี</t>
  </si>
  <si>
    <t>620114048639</t>
  </si>
  <si>
    <t>รพ.สต.นาเยีย</t>
  </si>
  <si>
    <t>คอมพิวเตอร์ Notebook สำหรับประมวลผล</t>
  </si>
  <si>
    <t>ห้างหุ้นส่วนจำกัดอุบลคอมเวิลด์</t>
  </si>
  <si>
    <t>15/1/2562</t>
  </si>
  <si>
    <t>620114192233</t>
  </si>
  <si>
    <t>ปรับปรุงรั้วรอบ รพ.สต.นาเยีย</t>
  </si>
  <si>
    <t>นายสุริยัน ทองอ่อน</t>
  </si>
  <si>
    <t>620114214976</t>
  </si>
  <si>
    <t>เครื่องปริ้นฉลากยา</t>
  </si>
  <si>
    <t>620114208461</t>
  </si>
  <si>
    <t>บริษัท เอสซี เดนทอล อิควิปเม้นท์ แอนด์ เซอร์สิส จำกัด</t>
  </si>
  <si>
    <t>620114230642</t>
  </si>
  <si>
    <t>รถบรรทุก(ดีเซล)ขนาด1ตัน ปริมาตรกระบอกสูบไม่ต่ำกว่า 2400ซีซี ขับเคลื่อน 2 ล้อ แบบธรรมดาพร้อมหลังคาไฟเบอร์กลาสหรือเหล็ก</t>
  </si>
  <si>
    <t>ถนนคอนกรีตหน้าอาคารรพ.สต.ขนาด 280 เมตร</t>
  </si>
  <si>
    <t>ห้างหุ้นส่วนจำกัดพงษ์พรมชา</t>
  </si>
  <si>
    <t>ปรับปรุงระบบบำบัดน้ำเสีย</t>
  </si>
  <si>
    <t>ร้าน SRก่อสร้าง</t>
  </si>
  <si>
    <t>อบ0032.001.29/2/2562</t>
  </si>
  <si>
    <t>เครื่องนึ่งฆ่าเชื้อจุลินทรีย์ด้วยไอน้ำระบบอัตโนมัติ ขนาดไม่น้อยกว่า 400 ลิตร ระบบสูญญากาศอัตโนมัติ ห้องนึ่งทรงกระบอก ชนิด 1 ประตู</t>
  </si>
  <si>
    <t>สว่างวีระวงศ์</t>
  </si>
  <si>
    <t>รพ.สต.บัวเทิง</t>
  </si>
  <si>
    <t>โทรทัศน์แอลอีดี (LED TV) ระดับความละเอียดจอภาพ 1920x1080 พิกเซล ขนาด 40 นิ้ว</t>
  </si>
  <si>
    <t>ร้านแอ๊ดอร์เซอร์วิส</t>
  </si>
  <si>
    <t>ห้างหุ้นส่วนจำกัดอุบลคอมพิวเตอร์</t>
  </si>
  <si>
    <t xml:space="preserve">ร้านแอ๊ดแอร์เซอร์ </t>
  </si>
  <si>
    <t>รพ.สว่างวีระวงศ์</t>
  </si>
  <si>
    <t>เครื่องนับเม็ดเลือดด้วยมือ</t>
  </si>
  <si>
    <t>บริษัท แล็บมาสเตอร์แอ๊ดวานซ์ จำกัด</t>
  </si>
  <si>
    <t xml:space="preserve"> 29 มค 2562</t>
  </si>
  <si>
    <t xml:space="preserve"> 8 กพ.2562</t>
  </si>
  <si>
    <t>ปรับปรุงจุดคัดกรองหน้าห้อง ER</t>
  </si>
  <si>
    <t>หจก.ส.นริศเจริญการช่าง</t>
  </si>
  <si>
    <t xml:space="preserve"> 7 กพ.2562</t>
  </si>
  <si>
    <t>รพ.341</t>
  </si>
  <si>
    <t>บริษัท ดีเวิลด์ โพรดักส์ จำกัด</t>
  </si>
  <si>
    <t xml:space="preserve"> 2 มค.2562</t>
  </si>
  <si>
    <t xml:space="preserve"> 7 กพ. 2562</t>
  </si>
  <si>
    <t>ปรับปรุงอาคารซักฟอกจ่ายกลาง</t>
  </si>
  <si>
    <t>ซ่อมแซมถนนและฝาท่อระบายน้ำ</t>
  </si>
  <si>
    <t>2 มค.2562</t>
  </si>
  <si>
    <t>รพ.สต.บ้านสว่างตก</t>
  </si>
  <si>
    <t>เครื่องคอมพิวเตอร์โน้ตบุ๊ก สำหรับงานประมวผล</t>
  </si>
  <si>
    <t>ปรับปรุงซ่อมแซมหลังคาโรงพยาบาลส่งเสริมสุขภาพตำบลสว่าง</t>
  </si>
  <si>
    <t>นายชัยมงคล  ลือชา</t>
  </si>
  <si>
    <t>24/12/2562</t>
  </si>
  <si>
    <t>เครื่องปรับอากาศแบบแยกส่วน ชนิดตั้งพื้นหรือชนิดแขวน (มีระบบฟอกอากาศ)ขนาดไม่ต่ำกว่า 18,000 บีทียู</t>
  </si>
  <si>
    <t>ร้านรัชภูมิเซอร์วิส</t>
  </si>
  <si>
    <t>เทพื้นคอนกรีตลานออกกำลังกาย</t>
  </si>
  <si>
    <t>นายทองออน  คูณเสนา</t>
  </si>
  <si>
    <t>รพ.สต.บ้านโคกสมบูรณ์</t>
  </si>
  <si>
    <t>ปรับปรุงห้องฉุกเฉิน(ER)</t>
  </si>
  <si>
    <t>นายวิซิต  ห่อนิล</t>
  </si>
  <si>
    <t>ทางเดินเชื่อมอาคาร 46 ตารางเมตรพร้อมทางลาด (กว้าง 2.5 เมตร ยาวไม่น้อยกว่า 36 เมตร)</t>
  </si>
  <si>
    <t>รพ.สต.บ้านบุ่งมะแลงใต้</t>
  </si>
  <si>
    <t>รั้วคอนกรีตบล๊อค แบบเลขที่ 3882 ความยาวไม่น้อยกว่า 70 เมตร</t>
  </si>
  <si>
    <t>ปรับปรุงห้องแยกโรคผู้ป่วยแพร่เชื้อทางอากาศ</t>
  </si>
  <si>
    <t>ปรับปรุงลานจอดรถผู้รับบริการขนาดพื้นที่ 800 ตารางเมตร</t>
  </si>
  <si>
    <t>เดชอุดม</t>
  </si>
  <si>
    <t>รพร.เดชอุดม</t>
  </si>
  <si>
    <t>เครื่องควบคุมการให้สารน้ำทางหลอดเลือดดำ</t>
  </si>
  <si>
    <t>เครื่องเอกซเรย์ดิจิตอล ฟลูออโรสโคป</t>
  </si>
  <si>
    <t>เตียงสแตนเลสถอดประกอบได้สำหรับเป็นเตียงเสริมในหอผู้ป่วยใน</t>
  </si>
  <si>
    <t>เครื่องตรวจสมรรถภาพทารกในครรภ์สำหรับตรวจเด็กแฝด</t>
  </si>
  <si>
    <t>เครื่องดมยาสลบชนิด 3 แก๊ชพร้อมเครื่องช่วยหายใจและเครื่องติดตามการทำงานของหัวใจและวิเคราะห์แก๊ชระหว่างดมยาสลบ</t>
  </si>
  <si>
    <t>กล้องส่องตรวจท่อทางเดินน้ำดีและตับอ่อนแบบคมชัดสูง</t>
  </si>
  <si>
    <t>เครื่องตรวจคลื่นไฟฟ้าหัวใจพร้อมระบบประมวลผล จัดเก็บภาพ dicom หรือส่งเข้าระบบ PACS</t>
  </si>
  <si>
    <t>เครื่องตรวจอวัยวะภายในด้วยคลื่นเสียงความถี่สูง ชนิดสี 2 หัวตรวจ</t>
  </si>
  <si>
    <t>เครื่องวัดความดันอัตโนมัติพร้อมวัดออกซิเจนในเลือด</t>
  </si>
  <si>
    <t xml:space="preserve">รพ.สต.นาส่วง </t>
  </si>
  <si>
    <t>ปรับปรุงห้องพัฒนาการเด็ก</t>
  </si>
  <si>
    <t>ร้าน ส.ส่งเสริมการช่าง</t>
  </si>
  <si>
    <t>4/02/2562</t>
  </si>
  <si>
    <t>7/02/2562</t>
  </si>
  <si>
    <t>ซ่อมแซมระบบประปา</t>
  </si>
  <si>
    <t>นายคำพอง ภิมยชาติ</t>
  </si>
  <si>
    <t>หจก.อุบลคอมเวิลด์</t>
  </si>
  <si>
    <t>เครื่องซักผ้าแบบธรรมดา ขนาด 15 กก.</t>
  </si>
  <si>
    <t>อุบลแสงถาวร อิเลคโทรนิค</t>
  </si>
  <si>
    <t xml:space="preserve">รพ.สต.บ้านนาเจริญ </t>
  </si>
  <si>
    <t>เครื่องปรับอากาศแบบแยกส่วน ชนิดตั้งพื้นหรือชนิด แขวน (มีระบบฟอกอากาศ)</t>
  </si>
  <si>
    <t>ร้านส่งเสริมแอร์เซอร์วิส</t>
  </si>
  <si>
    <t>1/62</t>
  </si>
  <si>
    <t>24/1/2562</t>
  </si>
  <si>
    <t xml:space="preserve">รพ.สต.ทุ่งเทิง </t>
  </si>
  <si>
    <t>นายอำนวย วงค์ไชย</t>
  </si>
  <si>
    <t>6 มีค.62</t>
  </si>
  <si>
    <t>13/2/2562</t>
  </si>
  <si>
    <t>14/2/2562</t>
  </si>
  <si>
    <t xml:space="preserve">รพ.สต.บ้านบัวเจริญ </t>
  </si>
  <si>
    <t>ปรับปรุง ซ่อมแซม ห้องน้ําผู้รับบริการ</t>
  </si>
  <si>
    <t>นายพนม  ลาดกระโทก</t>
  </si>
  <si>
    <t>09/02/2562</t>
  </si>
  <si>
    <t>ปรับปรุง ซ่อมแซม รั้วตาข่ายลวดถัก ด้านหน้า และด้านข้าง รพ.สต.</t>
  </si>
  <si>
    <t>หจก.บุญกองการช่าง</t>
  </si>
  <si>
    <t>11/02/2562</t>
  </si>
  <si>
    <t xml:space="preserve">รพ.สต.บ้านสวนฝ้าย </t>
  </si>
  <si>
    <t>ปรับปรุงซ่อมแซมห้องพยาบาล</t>
  </si>
  <si>
    <t>นายบุญใด ละศรีนวล</t>
  </si>
  <si>
    <t>รพ.สต.บ้านม่วง</t>
  </si>
  <si>
    <t xml:space="preserve">รพ.สต.บ้านม่วง </t>
  </si>
  <si>
    <t xml:space="preserve">รพ.สต.บ้านนาทุ่ง </t>
  </si>
  <si>
    <t>ปรับปรุงซ่อมแซมประตูเข้า-ออก รพ.สต.</t>
  </si>
  <si>
    <t>หจก.เอกทวีวิศวกร</t>
  </si>
  <si>
    <t xml:space="preserve">รพ.สต.บ้านโนนกอย </t>
  </si>
  <si>
    <t xml:space="preserve">รพ.สต.บ้านโนนแคน </t>
  </si>
  <si>
    <t>เครื่องซีลปิดซองบรรจุเวชภัณฑ์ปลอดเชื้อ</t>
  </si>
  <si>
    <t xml:space="preserve">รพ.สต.บ้านโพนดวน </t>
  </si>
  <si>
    <t>ห้างหุ้นส่วนจำกัด อุบลคอมพิวเตอร์ แอนด์เทเลคอมเซอร์วิส</t>
  </si>
  <si>
    <t>20  ธค.61</t>
  </si>
  <si>
    <t>25  มค.62</t>
  </si>
  <si>
    <t>31  มค.62</t>
  </si>
  <si>
    <t>ปรับห้องฉุกเฉิน (Emergengy room)</t>
  </si>
  <si>
    <t>นายประจวบ  พิราศรี</t>
  </si>
  <si>
    <t>1  กพ.62</t>
  </si>
  <si>
    <t>ถนนคอนกรีตเสริมเหล็ก พื้นที่ 80 ตารางเมตร</t>
  </si>
  <si>
    <t>8/62</t>
  </si>
  <si>
    <t>24  มค.62</t>
  </si>
  <si>
    <t>28  มค.62</t>
  </si>
  <si>
    <t xml:space="preserve">รพ.สต.บ้านเสาเล้า </t>
  </si>
  <si>
    <t>ปรับปรุงห้องฉุกเฉิน</t>
  </si>
  <si>
    <t>รพ.สต.กลาง</t>
  </si>
  <si>
    <t>ร้านคอนโทรลคอมพ์</t>
  </si>
  <si>
    <t>7 ธค61</t>
  </si>
  <si>
    <t>611214158878</t>
  </si>
  <si>
    <t>8มค62</t>
  </si>
  <si>
    <t>28มค 62</t>
  </si>
  <si>
    <t xml:space="preserve">รพ.สต.กลาง </t>
  </si>
  <si>
    <t>ตู้เย็นเก็บวัคซีนไม่ต่ํากว่า 9 คิว</t>
  </si>
  <si>
    <t>ประสิทธิ์อิเล็คโทรนิคส์</t>
  </si>
  <si>
    <t>31มค62</t>
  </si>
  <si>
    <t>1กพ62</t>
  </si>
  <si>
    <t>ปรับปรุงห้องซับพาย</t>
  </si>
  <si>
    <t>นายจักรี  ศรีธรรมมา</t>
  </si>
  <si>
    <t>18ธค61</t>
  </si>
  <si>
    <t>611214272066</t>
  </si>
  <si>
    <t xml:space="preserve">รพ.สต.บ้านเม็กน้อย </t>
  </si>
  <si>
    <t>ถนนคอนกรีตเสริมเหล็ก พื้นที่ 12 ตร.เมตร</t>
  </si>
  <si>
    <t>นายประภาส พุทธพิมพ์</t>
  </si>
  <si>
    <t>08/02/2562</t>
  </si>
  <si>
    <t>ปรับปรุงห้องปฐมพยาบาล</t>
  </si>
  <si>
    <t>3/62</t>
  </si>
  <si>
    <t>พี.เอส.เด็นท์พารท์แอนด์ทูล</t>
  </si>
  <si>
    <t>06/02/2562</t>
  </si>
  <si>
    <t>12/02/2562</t>
  </si>
  <si>
    <t>13/02/2562</t>
  </si>
  <si>
    <t>2/62</t>
  </si>
  <si>
    <t xml:space="preserve">รพ.สต.แก้ง </t>
  </si>
  <si>
    <t>ปรับปรุงห้องบริการแพทย์แผนไทย</t>
  </si>
  <si>
    <t>ซ่อมแซมทาสีอาคาร รพ.สต.</t>
  </si>
  <si>
    <t xml:space="preserve">รพ.สต.บ้านท่าโพธิ์ศรี </t>
  </si>
  <si>
    <t>ซ่อมแซมหลังคาและฝ้าเพดาน รพ.สต.</t>
  </si>
  <si>
    <t>ปรับปรุงซ่อมแซมห้องประชุม</t>
  </si>
  <si>
    <t xml:space="preserve">รพ.สต.บ้านบัวงาม </t>
  </si>
  <si>
    <t>ซ่อมแซมคลองระบายน้ํารอบอาคาร รพ.สต.</t>
  </si>
  <si>
    <t>ปรับปรุงห้องปฐมพยาบาลและห้องสังเกตอาการ</t>
  </si>
  <si>
    <t>รพ.สต.บ้านหนองสนม</t>
  </si>
  <si>
    <t>ซ่อมแซมหลังคาอาคาร รพ.สต. พร้อมฝ้าเพดาน</t>
  </si>
  <si>
    <t xml:space="preserve">รพ.สต.บ้านหนองสนม </t>
  </si>
  <si>
    <t>ปรับปรุงห้องฉุกเฉิน (Emergengy room)</t>
  </si>
  <si>
    <t xml:space="preserve">รพ.สต.บ้านคำครั่ง </t>
  </si>
  <si>
    <t>16/62</t>
  </si>
  <si>
    <t>เครื่องขยายเสียงพร้อมลําโพง (แบบสนาม)</t>
  </si>
  <si>
    <t>บริษัท อุบลสายฟ้า จำกัด</t>
  </si>
  <si>
    <t>17/62</t>
  </si>
  <si>
    <t>เครื่องปรับอากาศแบบแยกส่วน ชนิดผนัง (มีระบบฟอกอากาศ) ขนาด 18,000 บีทียู</t>
  </si>
  <si>
    <t>ร้านราชาเครื่องเย็น 2</t>
  </si>
  <si>
    <t>18/62</t>
  </si>
  <si>
    <t>เครื่องมัลติมีเดียโปรเจคเตอร์ระดับ XGA ขนาดไม่น้อยกว่า 3,000 ANSI Lumens</t>
  </si>
  <si>
    <t>19/62</t>
  </si>
  <si>
    <t>หจก.อุบลแสงถาวรอีเล็คโทนิคส์-ไฟฟ้า</t>
  </si>
  <si>
    <t>15/62</t>
  </si>
  <si>
    <t xml:space="preserve">รพ.สต.บ้านนากระแชง </t>
  </si>
  <si>
    <t>ปรับปรุงห้องเก็บเวชภัณฑ์</t>
  </si>
  <si>
    <t>นายชาตรี  วิลาวัลย์</t>
  </si>
  <si>
    <t>15 ธค.61</t>
  </si>
  <si>
    <t xml:space="preserve">รพ.สต.บ้านหนองเงินฮ้อย </t>
  </si>
  <si>
    <t>ปรับปรุงห้องให้สุขศึกษา</t>
  </si>
  <si>
    <t xml:space="preserve">รพ.สต.บ้านหนองยาว </t>
  </si>
  <si>
    <t>รั้วตาข่ายลวดถัก ยาว 1 ม. เลขที่แบบ 5419ข.99 / มีค./28 ยาว 45 เมตร</t>
  </si>
  <si>
    <t>นางพรสวรรค์  คุ้มไพร่</t>
  </si>
  <si>
    <t>26 พย.61</t>
  </si>
  <si>
    <t>5/02/2562</t>
  </si>
  <si>
    <t xml:space="preserve">รพ.สต.นิคมฯผัง 2 </t>
  </si>
  <si>
    <t>21 ธค. 61</t>
  </si>
  <si>
    <t>นายจักรี  ธรรมมา</t>
  </si>
  <si>
    <t>17 ธค.61</t>
  </si>
  <si>
    <t xml:space="preserve">รพ.สต.บ้านป่าโม่ง </t>
  </si>
  <si>
    <t>ปรับปรุงประตูรั้วเหล็กบานเปิด เข้า-ออก รพ.สต. 2 ข้าง</t>
  </si>
  <si>
    <t>นางสาคร จันทร์เขียว</t>
  </si>
  <si>
    <t>คอนโทรลคอมพ์</t>
  </si>
  <si>
    <t>6/2/2562</t>
  </si>
  <si>
    <t>วิริยะ</t>
  </si>
  <si>
    <t>เครื่องปรับอากาศแบบแยกส่วน ชนิดติดผนัง (มีระบบ ฟอกอากาศ)</t>
  </si>
  <si>
    <t>สมพร</t>
  </si>
  <si>
    <t>11/2/2562</t>
  </si>
  <si>
    <t>12/2/2562</t>
  </si>
  <si>
    <t>รถเข็นทําแผล</t>
  </si>
  <si>
    <t xml:space="preserve">รพ.สต.บ้านคำกลาง </t>
  </si>
  <si>
    <t>ปรัปรุงรั้วตาข่ายลวดถัก</t>
  </si>
  <si>
    <t>นายไพโรจน์ การบุตร</t>
  </si>
  <si>
    <t>26/11/2562</t>
  </si>
  <si>
    <t>10/1/0562</t>
  </si>
  <si>
    <t xml:space="preserve">รพ.สต.ใหม่พัฒนา </t>
  </si>
  <si>
    <t>1/2/2562</t>
  </si>
  <si>
    <t>14/02/2562</t>
  </si>
  <si>
    <t>บริษัท สยามโกลบอล จำกัด</t>
  </si>
  <si>
    <t>ซ่อมแซมหลังคาและฝ้าเพดาน รพ.สต</t>
  </si>
  <si>
    <t>บุณฑริก</t>
  </si>
  <si>
    <t>รพ.สต.บ้านหนองแสง</t>
  </si>
  <si>
    <t>โต๊ะทำงาน พร้อมเก้าอี้ ในการให้บริการผู้รับบริการ</t>
  </si>
  <si>
    <t>เก้าอี้นั่งคอย พนักพิงเหล็กรู 4 ที่นั่ง</t>
  </si>
  <si>
    <t xml:space="preserve">รพ.สต.บ้านโนนสว่าง </t>
  </si>
  <si>
    <t>เครื่องมัลติมีเดียโปรเจ็คเตอร์ XGA ขนาดไม่น้อยกว่า 2500 ANSI lumems</t>
  </si>
  <si>
    <t>รพ.สต.บ้านโนนสำราญ</t>
  </si>
  <si>
    <t>รพ.สต.โนนสำราญ</t>
  </si>
  <si>
    <t>รพ. บุณฑริก</t>
  </si>
  <si>
    <t>บ.พิจิตร เดนตัล 2005 จำกัด</t>
  </si>
  <si>
    <t>23 พ.ย 61</t>
  </si>
  <si>
    <t>611201001765</t>
  </si>
  <si>
    <t>23 ธ.ค 61</t>
  </si>
  <si>
    <t>บ. เอพี พลัส เมดิคอล จำกัด</t>
  </si>
  <si>
    <t>21 พ.ย 61</t>
  </si>
  <si>
    <t>611215000546</t>
  </si>
  <si>
    <t>29 พ.ย 61</t>
  </si>
  <si>
    <t>เครื่องกระตุกไฟฟ้าหัวใจ</t>
  </si>
  <si>
    <t>บ. อิโนดวชั่น จำกัด</t>
  </si>
  <si>
    <t>611215000440</t>
  </si>
  <si>
    <t>27 พ.ย 61</t>
  </si>
  <si>
    <t>เครื่องรับสัญญาณภาพเอกซเรย์เป็นดิจิตอล ชนิดชุดรับภาพเฟลตพาแนลมีสาย</t>
  </si>
  <si>
    <t>เตียงผู้ป่วยชนิดสามไกปรับด้วยไฟฟ้าราวปีกนกพร้อมเบาะและเสาน้ำเกลือ</t>
  </si>
  <si>
    <t>บ.หจก.มหาจักรการแพทย์(ประเทศไทย)</t>
  </si>
  <si>
    <t>611215000688</t>
  </si>
  <si>
    <t>26 พ.ย 61</t>
  </si>
  <si>
    <t>รพ.สต.แมด</t>
  </si>
  <si>
    <t>รพ.สต.บ้านโนนบาก</t>
  </si>
  <si>
    <t>รพ.สต.บ้านโนนค้อ</t>
  </si>
  <si>
    <t>เครื่องคอมพิวเตอร์โน้ตบุ๊ค สำหรับประมวลผล</t>
  </si>
  <si>
    <t>เครื่องคอมพิวเตอร์ สำหรับประมวลผล แบบที่1 (จอไม่น้อยกว่า 19 นิ้ว)</t>
  </si>
  <si>
    <t>รพ.สต.บ้านสมพรรัตน์</t>
  </si>
  <si>
    <t>รพ.สต.บ้านสร้างม่วง</t>
  </si>
  <si>
    <t>รั้ว ลวดหนาม สูง 2 เมตร 7 เส้น ยาว 164 เมตร</t>
  </si>
  <si>
    <t>รพ.สต.หนองสะโน</t>
  </si>
  <si>
    <t>รพ.สต.บ้านนาโพธิ์</t>
  </si>
  <si>
    <t>รพ.สต.บ้านขอนแป้น</t>
  </si>
  <si>
    <t>เครื่องปรับอากาศแบบแยกส่วน ชนิดตั้งพื้นหรือชนิดแขวน(มีระบบฟอกอากาศ) ขนาดไม่ต่ำกว่า 18000 บีทียู</t>
  </si>
  <si>
    <t>รพ.สต.บ้านหนองเรือ</t>
  </si>
  <si>
    <t>รพ.สต.บ้านคอแลน</t>
  </si>
  <si>
    <t>เครื่องวัดความดันโลหิต แบบสอดแขน ชนิดอัตโนมัติ</t>
  </si>
  <si>
    <t>รพ.สต.ห้วยข่า</t>
  </si>
  <si>
    <t>รพ.บุณฑริก</t>
  </si>
  <si>
    <t>เครื่องตรวจติดตามสัญญาณชีพพร้อมการสื่อสารและส่งสัญญาณชีพเพื่อวินิจฉัย ทางไกล พร้อมติดตั้ง</t>
  </si>
  <si>
    <t>เครื่องปั่นแยกซีรัม 24 หัว</t>
  </si>
  <si>
    <t>ชุดทันตกรรมเคลื่อนที่พร้อมเก้าอี้สนามและโคมไฟ</t>
  </si>
  <si>
    <t>เครื่องขุดหินปูน</t>
  </si>
  <si>
    <t>เครื่องกรอฟันแบบเคลื่อนที่ได้</t>
  </si>
  <si>
    <t>นาจะหลวย</t>
  </si>
  <si>
    <t>รพ.นาจะหลวย</t>
  </si>
  <si>
    <t>เครื่องชั่งน้ำหนัก แบบดิจิตอล พร้อมที่วัดส่วนสูงสำหรับเด็ก</t>
  </si>
  <si>
    <t>เจรจาตกลงกับผู้ค้าโดยตรง</t>
  </si>
  <si>
    <t>เครื่องดูดเลือดและน้ำลายแรงสูงชนิดเคลื่อนที่ได้</t>
  </si>
  <si>
    <t>บริษัท มิด-เวสต์ เด็นตอลกรุ๊ป จำกัด</t>
  </si>
  <si>
    <t>17 ธันวาคม 2561</t>
  </si>
  <si>
    <t>PB6200011</t>
  </si>
  <si>
    <t>26 ธันวาคม 2561</t>
  </si>
  <si>
    <t>ชุดเครื่องช่วยหายใจชนิดใช้มือบีบสำหรับผู้ใหญ่</t>
  </si>
  <si>
    <t>เครื่องปรับน้ำเกลือ (Infussion Pump)</t>
  </si>
  <si>
    <t>รอส่งมอบครุภัณฑ์/งานจ้าง</t>
  </si>
  <si>
    <t>บ.เวิล์ดเมค เทรดดิ้ง จำกัด</t>
  </si>
  <si>
    <t>PB6200017</t>
  </si>
  <si>
    <t>เครื่องวัดระดับออกซิเจนในเลือดของผู้ใหญ่</t>
  </si>
  <si>
    <t>ชุดเครื่องช่วยหายใจชนิดใช้มือบีบสำหรับเด็กโต</t>
  </si>
  <si>
    <t>ชุดล็อกศีรษะกับแผ่นกระดานรองหลังผู้ป่วย</t>
  </si>
  <si>
    <t>เครื่องชั่งน้ำหนัก แบบดิจิตอล พร้อมที่วัดส่วนสูงสำหรับผู้ใหญ่</t>
  </si>
  <si>
    <t>เก้าอี้ผู้ช่วยทันตแพทย์</t>
  </si>
  <si>
    <t>เอ-เด็นท์ พาร์ทแอนด์ทูล</t>
  </si>
  <si>
    <t>PB6200012</t>
  </si>
  <si>
    <t>ซ่อมแซมและปรับปรุงห้องกายภาพบำบัด</t>
  </si>
  <si>
    <t>ลงนามในสัญญาแล้ว</t>
  </si>
  <si>
    <t>ทรัพย์ทวีการโยธา</t>
  </si>
  <si>
    <t>3 ธันวาคม 2561</t>
  </si>
  <si>
    <t>P96200001</t>
  </si>
  <si>
    <t>ปรับปรุงโรงพักขยะติดเชื้อ</t>
  </si>
  <si>
    <t>ร้านกฤษณพลการช่าง</t>
  </si>
  <si>
    <t>P96200005</t>
  </si>
  <si>
    <t>ปรับปรุงห้องตรวจโรค OPD / คลินิกเฉพาะโรค</t>
  </si>
  <si>
    <t>ชุดตรวจหูและจมูก</t>
  </si>
  <si>
    <t>11 มกราคม 2562</t>
  </si>
  <si>
    <t xml:space="preserve">PB6200016  </t>
  </si>
  <si>
    <t>เครื่องวัดความดันและออกซิเจนในเลือดสำหรับเด็ก</t>
  </si>
  <si>
    <t>เครื่องช่วยหายใจชนิดเคลื่อนที่ได้</t>
  </si>
  <si>
    <t>บริษัท เอ็นราฟ-โนเนียส เมดิคอล อิควิปเมนท์</t>
  </si>
  <si>
    <t>14 ธันวาคม 2561</t>
  </si>
  <si>
    <t>R86200001</t>
  </si>
  <si>
    <t>16 มกราคม 2562</t>
  </si>
  <si>
    <t>รพ.สต.บ้านตบหู</t>
  </si>
  <si>
    <t>เครื่องวัดความดันโลหิตชนิดล้อเลื่อน</t>
  </si>
  <si>
    <t>ปรับปรุงห้องน้ำผู้รับบริการ</t>
  </si>
  <si>
    <t>แผ่นเคลื่อนย้ายผู้ป่วย</t>
  </si>
  <si>
    <t>ปรับปรุงห้องให้บริการ</t>
  </si>
  <si>
    <t>รถเข็นฉุกเฉินช่วยชีวิต</t>
  </si>
  <si>
    <t>รพ.สต.บ้านโนนสว่าง</t>
  </si>
  <si>
    <t>เก้าอี้นั่งรอตรวจ</t>
  </si>
  <si>
    <t>ปรับปรุงจุดคัดกรองสำหรับผู้รับบริการ</t>
  </si>
  <si>
    <t>รพ.สต.บ้านทุ่งเพียง</t>
  </si>
  <si>
    <t>ปรับปรุงฝ้าเพดาน</t>
  </si>
  <si>
    <t>ปรับปรุงอาคาร Supply</t>
  </si>
  <si>
    <t>รพ.สต.บ้านโสกแสง</t>
  </si>
  <si>
    <t>ปรับปรุงคลังเวชภัณฑ์</t>
  </si>
  <si>
    <t>เครื่องขูดหินปูนเคลื่อนที่</t>
  </si>
  <si>
    <t>เครื่องปรับอากาศ</t>
  </si>
  <si>
    <t>รพ.สต.บ้านโนนแดง</t>
  </si>
  <si>
    <t>จอรับภาพชนิดมอเตอร์ไฟฟ้า</t>
  </si>
  <si>
    <t>เครื่องโปรเจคเตอร์</t>
  </si>
  <si>
    <t>รพ.สต.บ้านทุ่งเงิน</t>
  </si>
  <si>
    <t>เครื่องชั่งน้ำหนักเด็ก</t>
  </si>
  <si>
    <t>ปรับปรุงคลินิกบริการ</t>
  </si>
  <si>
    <t>รพ.สต.บ้านบุ่งคำ</t>
  </si>
  <si>
    <t>รพ.สต.บ้านโคกเทียม</t>
  </si>
  <si>
    <t>รพ.สต.บ้านแก้งเรือง</t>
  </si>
  <si>
    <t>เครื่องชั่งน้ำหนัก แบบคานสมดุลพร้อมที่วัดส่วนสูง</t>
  </si>
  <si>
    <t>รถบรรทุก (ดีเซล) ขนาด 1 ตัน ปริมาตรกระบอกสูบไม่ต่ำกว่า 2400 ซีซี. ขับเคลื่อน 2 ล้อ แบบธรรมดา พร้อมหลังคาไฟเบอร์กลาสหรือเหล็ก</t>
  </si>
  <si>
    <t>ทำหนังสือเชิญชวนและเจรจาตกลงกับผู้ค้าโดยตรง</t>
  </si>
  <si>
    <t>ปรับปรุงและซ่อมแซมอาคารพัสดุบริหารสำหรับเก็บวัสดุการแพทย์ทั่วไป</t>
  </si>
  <si>
    <t>นาย ณวัฒน์  ดาวหล</t>
  </si>
  <si>
    <t>P96200002</t>
  </si>
  <si>
    <t>ปรับปรุงห้องอุบัติเหตุ-ฉุกเฉิน</t>
  </si>
  <si>
    <t>ดำเนินการปรับปรุง</t>
  </si>
  <si>
    <t>2 มกราคม 2562</t>
  </si>
  <si>
    <t>P96200003</t>
  </si>
  <si>
    <t>ปรับปรุงห้องให้บริการ (ตรวจโรค/ANC/ทันตะ)</t>
  </si>
  <si>
    <t>ซ่อมแซมหลังคา ฝ้าเพดานอาคารสำนักงาน</t>
  </si>
  <si>
    <t>ปรับปรุง ซ่อมแซม ห้องให้คำแนะนำและปรับเปลี่ยนพฤติกรรมสุขภาพ</t>
  </si>
  <si>
    <t>รถพยาบาล (รถตู้) ปริมาตรกระบอกสูบไม่ต่ำกว่า 2,400 ซีซี.</t>
  </si>
  <si>
    <t>บริษัท เอสแอลอาร์ บิสซิเนส จำกัด</t>
  </si>
  <si>
    <t>ปรับปรุงคลินิกประเมินพัฒนาการเด็ก</t>
  </si>
  <si>
    <t>น้ำยืน</t>
  </si>
  <si>
    <t>รพ.น้ำยืน</t>
  </si>
  <si>
    <t>เครื่องวัดความดันโลหิต แบบสอดแขนชนิดอัตโนมัติ</t>
  </si>
  <si>
    <t>เค.ที.เอส เมดิคอล</t>
  </si>
  <si>
    <t>ปรับปรุงซ่อมแซมหลังคาอาคารตึกผู้ป่วยในชายที่ชำรุด</t>
  </si>
  <si>
    <t>หจก.ประวันวิทย์อีวีลอปเมน</t>
  </si>
  <si>
    <t>3 / 2562</t>
  </si>
  <si>
    <t>เตียงทำแผล</t>
  </si>
  <si>
    <t>เครื่องอบผ้าขนาด 200 ปอนด์</t>
  </si>
  <si>
    <t>2 / 2562</t>
  </si>
  <si>
    <t>เครื่องให้ความอบอุ่นทารกโดยการแผ่รังสี</t>
  </si>
  <si>
    <t>บีลีฟ วินน์ จำกัด</t>
  </si>
  <si>
    <t>ปรับปรุงซ่อมแซมห้องพิเศษ</t>
  </si>
  <si>
    <t>สสช.จันลา</t>
  </si>
  <si>
    <t>รพ.สต.ค้อ</t>
  </si>
  <si>
    <t>ซ่อมแซมห้องแพทย์แผนไทย</t>
  </si>
  <si>
    <t>รพ.สต.บ้านค้อ</t>
  </si>
  <si>
    <t>ซ่อมแซมห้องฉุกเฉิน</t>
  </si>
  <si>
    <t>สสช.แปดอุ้ม</t>
  </si>
  <si>
    <t>ตู้เย็นใช้สำหรับเก็บยา</t>
  </si>
  <si>
    <t>รพ.สต.บ้านสุขวัฒนา</t>
  </si>
  <si>
    <t>ถนน คลส.</t>
  </si>
  <si>
    <t>ซ่อมแซมระบบไฟฟ้า รพ.สต.</t>
  </si>
  <si>
    <t>รพ.สต.บ้านยางใหญ่</t>
  </si>
  <si>
    <t>ซ่อมแซมฝ้าเพดาน รพ.สต.</t>
  </si>
  <si>
    <t>รพ.สต.บ้านบุเปือย</t>
  </si>
  <si>
    <t>รพ.สต.บ้านหนองครก-ตายอย</t>
  </si>
  <si>
    <t>รพ.สต.บ้านกุดเชียงมุน</t>
  </si>
  <si>
    <t>เครื่องปรับอากาศแบบแยกส่วน ชนิดตั้งพื้นหรือชนิดแขวน (มีระบบฟอกอากาศ) ขนาดไม่ต่ำกว่า 18,000 บีทียู</t>
  </si>
  <si>
    <t>ซ่อมแซมอาคาร รพ.สต. และทาสี อาคาร รพ.สต.ทั้งหลัง</t>
  </si>
  <si>
    <t>รพ.สต.บ้านโนนสูง</t>
  </si>
  <si>
    <t>ซ่อมแซมห้องน้ำผู้รับบริการ</t>
  </si>
  <si>
    <t>รพ.สต.บ้านแข้ด่อน</t>
  </si>
  <si>
    <t>ประตูทางเข้า-ออก หน้า รพ.สต.</t>
  </si>
  <si>
    <t>เครื่อง Computer note book</t>
  </si>
  <si>
    <t>ซ่อมแซมห้องน้ำผู้พิการ</t>
  </si>
  <si>
    <t>รพ.สต.บ้านปลาขาว</t>
  </si>
  <si>
    <t>รพ.สต.บ้านตาโม</t>
  </si>
  <si>
    <t>ซ่อมแซมหลังคา รพ.สต.</t>
  </si>
  <si>
    <t>เครื่องตรวจสมรรถภาพปอด</t>
  </si>
  <si>
    <t>บริษัท เอสพีเค เพลนตี้ สตาร์ จำกัด</t>
  </si>
  <si>
    <t>PU6200020/1</t>
  </si>
  <si>
    <t>เครื่องตรวจติดตามสัญาณชีพพร้อมการสื่อสารและส่งสัญญาณชีพเพื่อการวินิจฉัย ทางไกล พร้อมติดตั้ง</t>
  </si>
  <si>
    <t>น้ำขุ่น</t>
  </si>
  <si>
    <t>รพ.น้ำขุ่น</t>
  </si>
  <si>
    <t>ตู้เย็นเก็บเลือดแบบ 1 ประตู</t>
  </si>
  <si>
    <t>บริษัทคิวนิคจำกัด</t>
  </si>
  <si>
    <t>11 ธันวาคม 2561</t>
  </si>
  <si>
    <t>11 กุมภาพันธ์ 62</t>
  </si>
  <si>
    <t>เครื่องนับแยกชนิดเม็ดเลือดระบบกล(เครื่องนับเม็ดเลือดขาวแบบแยกชนิด)</t>
  </si>
  <si>
    <t xml:space="preserve">รถบรรทุก (ดีเซล) ขนาด 1 ตัน ปริมาตรกระบอกสูบไม่ต่ำกว่า 2400 ซีซี ขับเคลื่อน 2 ล้อ แบบดับเบิ้ลแค็บ </t>
  </si>
  <si>
    <t>บริษัทโตโยต้าดีเยี่ยม จำกัด</t>
  </si>
  <si>
    <t>620101000503</t>
  </si>
  <si>
    <t>10 มกราคม 2562</t>
  </si>
  <si>
    <t>18 มกราคม 2562</t>
  </si>
  <si>
    <t>รพ.สต.บ้านวังเสือ</t>
  </si>
  <si>
    <t>ปรับปรุงอาคาร รพ.สต.วังเสือ</t>
  </si>
  <si>
    <t>ร้านโยธาวัสดุก่อสร้าง</t>
  </si>
  <si>
    <t>24 ธ.ค.2561</t>
  </si>
  <si>
    <t>002/62</t>
  </si>
  <si>
    <t>3 ม.ค. 62</t>
  </si>
  <si>
    <t>z</t>
  </si>
  <si>
    <t>คอมพิวเตอร์โน้ตบุ๊กสำหรับประมวลผล</t>
  </si>
  <si>
    <t>7 ม.ค. 62</t>
  </si>
  <si>
    <t>รพ.สต.บ้านโคกสะอาด</t>
  </si>
  <si>
    <t>12/62</t>
  </si>
  <si>
    <t>4 ม.ค. 62</t>
  </si>
  <si>
    <t>รพ.สต.บ้านขี้เหล็ก</t>
  </si>
  <si>
    <t>2 ม.ค. 62</t>
  </si>
  <si>
    <t>รพ.สต.บ้านดอนโมกข์</t>
  </si>
  <si>
    <t>เครื่องวัดความดันโลหิตชนิดตั้งโต๊ะแบบพับได้</t>
  </si>
  <si>
    <t>ซ่อมแซมหลังคารพ.สต.ดอนโมกข์</t>
  </si>
  <si>
    <t xml:space="preserve">เจริญพาณิชย์ </t>
  </si>
  <si>
    <t>เครื่องวัดความดันโลหิตชนิดตั้งโต๊ะแบบพับได้(ผู้ใหญ่)</t>
  </si>
  <si>
    <t>เครื่องวัดความดันโลหิตชนิดตั้งโต๊ะแบบพับได้(เด็กเล็ก)</t>
  </si>
  <si>
    <t>รพ.สต.บ้านโนนยาง</t>
  </si>
  <si>
    <t>หม้อต้มเครื่องมือ</t>
  </si>
  <si>
    <t>18 ม.ค. 62</t>
  </si>
  <si>
    <t>12 ธ.ค.2561</t>
  </si>
  <si>
    <t>รพ.สต.บ้านน้ำขุ่น</t>
  </si>
  <si>
    <t>20 ธ.ค.2561</t>
  </si>
  <si>
    <t>เครื่องวัดความดันโลหิตชนิดตั้งโต๊ะแบบพับได้(เด็กโต)</t>
  </si>
  <si>
    <t>รถบรรทุก (ดีเซล) ขนาด 1 ตัน ปริมาตรกระบอกสูบไม่ต่ำกว่า 2400 ซีซี หรือกำลังเครื่องยนต์สูงสุดไม่ต่ำกว่า 110 กิโลวัตต์ ขับเคลื่อน 2 ล้อ แบบธรรมดา</t>
  </si>
  <si>
    <t>620101000637</t>
  </si>
  <si>
    <t>ซ่อมแซมหลังคารพ.สต.น้ำขุ่น</t>
  </si>
  <si>
    <t>เครื่องนึ่งฆ่าเชื้อจุลินทรีย์ด้วยไอน้ำระบบอัตโนมัติ ขนาดความจุไม่น้อยกว่า 360 ลิตร</t>
  </si>
  <si>
    <t>เครื่องนึ่ง  หจก.ชรินทร์เฮ็ลแคร์</t>
  </si>
  <si>
    <t>29 มกราคม 2562</t>
  </si>
  <si>
    <t>620101007723</t>
  </si>
  <si>
    <t>ทุ่งศรีอุดม</t>
  </si>
  <si>
    <t>รพ.ทุ่งศรีอุดม</t>
  </si>
  <si>
    <t xml:space="preserve">เครื่องให้สารละลาย(Infusion pump) </t>
  </si>
  <si>
    <t>ครบกำหนดส่งมอบวันที่ 24 ก.พ. 62</t>
  </si>
  <si>
    <t>26 พ.ย. 61</t>
  </si>
  <si>
    <t>บร0004867</t>
  </si>
  <si>
    <t>14 ธ.ค. 61</t>
  </si>
  <si>
    <t>27 ธ.ค. 61</t>
  </si>
  <si>
    <t>4.ลงนามสัญญา</t>
  </si>
  <si>
    <t>ครบกำหนดส่งมอบวันที่ 3 มี.ค. 62</t>
  </si>
  <si>
    <t>3 ธ.ค. 61</t>
  </si>
  <si>
    <t>บร0004874</t>
  </si>
  <si>
    <t>เครื่องวัดความดันโลหิต</t>
  </si>
  <si>
    <t>ครบกำหนดส่งมอบวันที่ 25 ก.พ. 61</t>
  </si>
  <si>
    <t>27 พ.ย. 61</t>
  </si>
  <si>
    <t>บร0004869</t>
  </si>
  <si>
    <t xml:space="preserve">เครื่องปรับอากาศ </t>
  </si>
  <si>
    <t>ร้านเด่นกิจเจริญการไฟฟ้า</t>
  </si>
  <si>
    <t>บร0004877</t>
  </si>
  <si>
    <t>21 ม.ค. 61</t>
  </si>
  <si>
    <t xml:space="preserve">ซ่อมแซมระบบประปา </t>
  </si>
  <si>
    <t>ครบกำหนดส่งมอบวันที่ 10 มี.ค. 62</t>
  </si>
  <si>
    <t>หจก.อุบลประเสริฐ99</t>
  </si>
  <si>
    <t>11 ธ.ค. 61</t>
  </si>
  <si>
    <t>บร0004894</t>
  </si>
  <si>
    <t xml:space="preserve">ตู้เย็นเก็บวัคซีน </t>
  </si>
  <si>
    <t>ครบกำหนดส่งมอบวันที่ 13 ม.ค. 62</t>
  </si>
  <si>
    <t>บ.ดูโฮม จำกัด</t>
  </si>
  <si>
    <t>บร0004876</t>
  </si>
  <si>
    <t>20 ธ.ค. 61</t>
  </si>
  <si>
    <t>23 ม.ค. 62</t>
  </si>
  <si>
    <t>บร0004878</t>
  </si>
  <si>
    <t>ครบกำหนดส่งมอบวันที่ 4 มี.ค. 62</t>
  </si>
  <si>
    <t>บร0004879</t>
  </si>
  <si>
    <t xml:space="preserve">เครื่องวัดความมีชีวิตฟัน </t>
  </si>
  <si>
    <t>ครบกำหนดส่งมอบวันที่ 6 เม.ย. 62</t>
  </si>
  <si>
    <t>บ.วีอาร์พีเด้นท์ จำกัด</t>
  </si>
  <si>
    <t>7 ธ.ค. 61</t>
  </si>
  <si>
    <t>บร0004880</t>
  </si>
  <si>
    <t>28 ธ.ค. 61</t>
  </si>
  <si>
    <t>เครื่องขูดหินปูน</t>
  </si>
  <si>
    <t>บร0004881</t>
  </si>
  <si>
    <t>3 ม.ค.62</t>
  </si>
  <si>
    <t>4 ธ.ค. 61</t>
  </si>
  <si>
    <t>บร0004887</t>
  </si>
  <si>
    <t xml:space="preserve">แผ่นเลื่อนตัวคนไข้(Slide board) </t>
  </si>
  <si>
    <t>บร0004868</t>
  </si>
  <si>
    <t xml:space="preserve">19 ธ.ค.62 </t>
  </si>
  <si>
    <t>ป้ายโรงพยาบาล</t>
  </si>
  <si>
    <t>ครบกำหนดส่งมอบวันที่ 10 เม.ย. 62</t>
  </si>
  <si>
    <t>ร้านพลอยสกรีน</t>
  </si>
  <si>
    <t>11 พ.ย. 61</t>
  </si>
  <si>
    <t>บร0004875</t>
  </si>
  <si>
    <t>ซ่อมแซมที่พักขยะมูลฝอย</t>
  </si>
  <si>
    <t>ครบกำหนดส่งมอบวันที่ 7 มี.ค. 62</t>
  </si>
  <si>
    <t>นายชัยยา แก้วพระปราบ</t>
  </si>
  <si>
    <t>บร0004893</t>
  </si>
  <si>
    <t>รพ.สต.หนองบัวอารี</t>
  </si>
  <si>
    <t>ซ่อมแซมถนนคอนกรีตเสริมเหล็ก พื้นที่ 265 ตารางเมตร</t>
  </si>
  <si>
    <t>ทำสัญญาจ้างภายในวันที่ 15 มกราคม 2562</t>
  </si>
  <si>
    <t xml:space="preserve">ร้านไสวอุดมกิจ </t>
  </si>
  <si>
    <t>8 ม.ค. 62</t>
  </si>
  <si>
    <t>620114100980</t>
  </si>
  <si>
    <t>28 ม.ค.62</t>
  </si>
  <si>
    <t>ซ่อมแซมห้องคลังยาและเวชภัณฑ์</t>
  </si>
  <si>
    <t>620114096146</t>
  </si>
  <si>
    <t>รพ.สต.ทุ่งช้าง</t>
  </si>
  <si>
    <t>เครื่องวัดความดัน</t>
  </si>
  <si>
    <t>2.แต่งตั้งบุคคล/คณะกรรมการจัดทำร่างขอบเขตของงาน (TOR)</t>
  </si>
  <si>
    <t>เครื่องคอมพิวเตอร์ All in one สำหรับงานประมวลผล</t>
  </si>
  <si>
    <t xml:space="preserve">ซ่อมแซมคลินิกบริการเฉพาะโรค </t>
  </si>
  <si>
    <t>ซ่อมแซมพื้นด้านหน้าอาคาร รพ.สต. 98 ตารางเมตร</t>
  </si>
  <si>
    <t>รพ.สต.กุดเรือ</t>
  </si>
  <si>
    <t>ซ่อมแซมระบบประปา รพ.สต.</t>
  </si>
  <si>
    <t>3.ประกาศผู้ชนะ</t>
  </si>
  <si>
    <t>หจก.อินเตอร์เมดิคอลกรุป</t>
  </si>
  <si>
    <t>12 ก.พ.62</t>
  </si>
  <si>
    <t>620214120153</t>
  </si>
  <si>
    <t>รพ.สต.โนนใหญ่</t>
  </si>
  <si>
    <t>ซ่อมแซมฟ้าเพดาน</t>
  </si>
  <si>
    <t>ซ่อมแซมรั้วลวดหนาม</t>
  </si>
  <si>
    <t>รพ.สต.นาเกษม</t>
  </si>
  <si>
    <t xml:space="preserve">โคมไฟส่องตรวจภายใน </t>
  </si>
  <si>
    <t>หจก.นิวซัคเซส</t>
  </si>
  <si>
    <t>29 ม.ค.62</t>
  </si>
  <si>
    <t>620114440539</t>
  </si>
  <si>
    <t>4 ก.พ. 62</t>
  </si>
  <si>
    <t>5 ก.พ. 62</t>
  </si>
  <si>
    <t>ร้านศศินาถอะลูมิเนียม</t>
  </si>
  <si>
    <t>ตู้เย็นเก็บวัสดุทันตกรรม</t>
  </si>
  <si>
    <t>ร้านประทินการไฟฟ้า</t>
  </si>
  <si>
    <t>ซ่อมแซมหลังคา</t>
  </si>
  <si>
    <t>ร้านชญานีย์พานิชย์</t>
  </si>
  <si>
    <t>ซ่อมแซมพื้นด้านหน้าอาคาร  85 ตารางเมตร</t>
  </si>
  <si>
    <t>รพ.สต.หนองอ้ม</t>
  </si>
  <si>
    <t>ตู้เย็นเก็บเวชภัณท์ทันตกรรม</t>
  </si>
  <si>
    <t>แสงถาวรอิเล็กโทรนิกส์</t>
  </si>
  <si>
    <t>14 ม.ค. 62</t>
  </si>
  <si>
    <t>620114401667</t>
  </si>
  <si>
    <t>17 ม.ค.62</t>
  </si>
  <si>
    <t xml:space="preserve">18 ม.ค.62 </t>
  </si>
  <si>
    <t xml:space="preserve">ชุดทันตกรรมเคลื่อนที่ </t>
  </si>
  <si>
    <t>ครบกำหนดส่งมอบวันที่ 12 มี.ค. 62</t>
  </si>
  <si>
    <t>บ.ดาร์ฟี(ประเทศไทย) จำกัด</t>
  </si>
  <si>
    <t>12 ธ.ค. 61</t>
  </si>
  <si>
    <t>บร0004891</t>
  </si>
  <si>
    <t>12 ก.พ. 62</t>
  </si>
  <si>
    <t>ซ่อมแซมหลังคารพ.สต.</t>
  </si>
  <si>
    <t>1 ก.พ. 62</t>
  </si>
  <si>
    <t xml:space="preserve">ซ่อมแซมหลังคารพ.สต. </t>
  </si>
  <si>
    <t>รั้วคอนกรีตบล๊อก แบบ 3882/2526</t>
  </si>
  <si>
    <t>E-bidding</t>
  </si>
  <si>
    <t>หจก.ชาญคริตคอนสทรัคชั่น</t>
  </si>
  <si>
    <t>ลำดับรวม</t>
  </si>
  <si>
    <t>รพ.สต.จานเขื่อง</t>
  </si>
  <si>
    <t>ซ่อมห้องสุขศึกษาประชาสัมพันธ์ผู้มารับบริการ</t>
  </si>
  <si>
    <t>รพ.สต.กุดกะเสียน</t>
  </si>
  <si>
    <t>ก่อสร้างที่พักขยะติดเชื้อตามแบบแปลน สสจ.อบ.</t>
  </si>
  <si>
    <t>เครื่องคอมพิวเตอร์สำหรับงานสำนักงาน(จอขนาดไม่น้อยกว่า 19 นิ้ว) สำหรับเก็บข้อมูลผู้รับบริการ</t>
  </si>
  <si>
    <t>รพ.สต.ศรีบัว</t>
  </si>
  <si>
    <t>คอมพิวเตอร์ตั้งโต๊ะสำหรับเก็บข้อมูลผู้รับบริการ</t>
  </si>
  <si>
    <t>รพ.สต.หัวทุ่ง</t>
  </si>
  <si>
    <t>คอมพิวเตอร์โน๊ตบุ๊คสำหรับงานสำนักงาน สำหรับจัดเก็บข้อมูลการเยี่ยมบ้าน</t>
  </si>
  <si>
    <t>รพ.สต.ส้มป่อย</t>
  </si>
  <si>
    <t>รพ.สต.ยางน้อย</t>
  </si>
  <si>
    <t>ตู้เย็น 2 ประตูขนาดความจุไม่ต่ำกว่า 9 คิว</t>
  </si>
  <si>
    <t>รพ.สต.ดงยาง</t>
  </si>
  <si>
    <t>เครื่องปรับอากาศขนาด 18000 BTU สำหรับห้องบริการแพทย์แผนไทย</t>
  </si>
  <si>
    <t>รพ.สต.หัวดอน</t>
  </si>
  <si>
    <t>เครื่องปรับอากาศชนิดตั้งพื้นหรือแขวน(มีระบบฟอกอากาศ) ห้องแพทย์แผนไทย</t>
  </si>
  <si>
    <t>เครื่องปรับอากาศชนิดตั้งพื้นหรือแขวน(มีระบบฟอกอากาศ) ห้องอุบัติเหตุฉุกเฉิน</t>
  </si>
  <si>
    <t>รพ.สต.แขม</t>
  </si>
  <si>
    <t xml:space="preserve">เครื่องปรับอากาศขนาด 18000 BTU </t>
  </si>
  <si>
    <t>รพ.สต.ชีทวน</t>
  </si>
  <si>
    <t>ปรับห้องนึ่งเครื่องมือและห้องเก็บครุภัณฑ์ทางการแพทย์</t>
  </si>
  <si>
    <t>คอมพิวเตอร์สำหรับประมวลผลแบบที่ 1 สำหรับเก็บข้อมูลผู้รับบริการ</t>
  </si>
  <si>
    <t>รพ.สต.หนองโน</t>
  </si>
  <si>
    <t>เครื่องพิมพ์ Laser  เพื่อพิมพ์ข้อมูลให้สุขศึกษาประชาชน</t>
  </si>
  <si>
    <t>รพ.สต.ท่าไห</t>
  </si>
  <si>
    <t>รพ.สต.นาคำใหญ่</t>
  </si>
  <si>
    <t>รพ.สต.แดงหม้อ</t>
  </si>
  <si>
    <t>รพ.สต.บ้านบุตร</t>
  </si>
  <si>
    <t>ปรับปรุงภายในห้องบริการทันตกรรม</t>
  </si>
  <si>
    <t>รพ.สต.ธาตุน้อย</t>
  </si>
  <si>
    <t>เครื่องวัดความดันโลหิต digital สอดแขนแบบตั้งโต๊ะ</t>
  </si>
  <si>
    <t>รพ.สต.บ้านไทย</t>
  </si>
  <si>
    <t>รพ.สต.โพนทอง</t>
  </si>
  <si>
    <t>รพ.สต.บ้านกอก</t>
  </si>
  <si>
    <t>รพ.สต.บ้านไผ่</t>
  </si>
  <si>
    <t>รพ.สต.กลางใหญ่</t>
  </si>
  <si>
    <t>ปรับปรุงต่อเติมห้องน้ำผู้รับบริการและห้องน้ำผู้พิการใน รพ.สต.</t>
  </si>
  <si>
    <t>รพ.สต.โนนรัง</t>
  </si>
  <si>
    <t>รพ.สต.ผักแว่น</t>
  </si>
  <si>
    <t>รพ.สต.ศรีสุข</t>
  </si>
  <si>
    <t>รพ.สต.ธาตุกลาง</t>
  </si>
  <si>
    <t>ปรับปรุงระบบไฟ 3 เฟส</t>
  </si>
  <si>
    <t>รพ.สต.หนองเหล่า</t>
  </si>
  <si>
    <t>ซ่อมแซมปรับปรุงห้องสุขาสำหรับผู้มารับบริการใน รพ.สต.</t>
  </si>
  <si>
    <t>รพ.เขื่องใน</t>
  </si>
  <si>
    <t>ติดตั้งระบบเครือข่ายคอมพิวเตอร์ Fiber optic FTTH เพื่อเชื่อมต่อและเข้าถึงข้อมูลบริการผู้ป่วย</t>
  </si>
  <si>
    <t xml:space="preserve">เครื่องปรับอากาศแบบแยกส่วน ชนิดตั้งพื้นหรือชนิดแขวน (มีระบบฟอกอากาศ) ขนาดไม่ต่ำกว่า 38000บีทียู      </t>
  </si>
  <si>
    <t>รถพยาบาลเคลือบสารต้านจุลชีพ</t>
  </si>
  <si>
    <t xml:space="preserve">เครื่องปรับอากาศแบบแยกส่วน ชนิดตั้งพื้นหรือชนิดแขวน (มีระบบฟอกอากาศ) ขนาดไม่ต่ำกว่า 18000บีทียู      </t>
  </si>
  <si>
    <t xml:space="preserve">เครื่องปรับอากาศแบบแยกส่วน ชนิดตั้งพื้นหรือชนิดแขวน(มีระบบฟอกอากาศ) ขนาดไม่ต่ำกว่า 13000 บีทียู       </t>
  </si>
  <si>
    <t>โคมไฟตรวจภายใน  แสง LED ปรับแสงได้</t>
  </si>
  <si>
    <t>เครื่องวัดความดันโลหิตดิจิตอลพร้อมวัดออกซิเจนในเลือดแบบล้อเลื่อน</t>
  </si>
  <si>
    <t>เครื่องส่องหลอดลม Laryngoscope</t>
  </si>
  <si>
    <t>เครื่องอุ่นเชื้อสปอร์เทส</t>
  </si>
  <si>
    <t>รถเข็นติดมอร์เตอร์ไฟฟ้า</t>
  </si>
  <si>
    <t>เครื่องส่องหลอดลม Laryngoscope สำหรับเด็ก</t>
  </si>
  <si>
    <t>เครื่องปรับอากาศแบบแยกวส่วนชนิดตั้งพื้นหรือชนิดแขวน มีระบบฟอกอากาศ ขนาดไม่ต่ำกว่า 38000BTU</t>
  </si>
  <si>
    <t>รพ.สต.กุดตากล้า</t>
  </si>
  <si>
    <t>ปรับปรุงซ่อมแซมห้องอุบัติเหตุฉุกเฉินเพื่อรองรับการให้บริการประชาชน</t>
  </si>
  <si>
    <t>รพ.สต.ยางขี้นก</t>
  </si>
  <si>
    <t>เครื่องตรวจติดตามสัญญาณชีพพร้อมระบบสื่อสารกและส่งสัญญาณชีพเพื่อการวินิจฉัยทางไกลพร้อมติตตั้ง</t>
  </si>
  <si>
    <t>เครื่องสองไฟเด็กตัวเหลือง Double Photo</t>
  </si>
  <si>
    <t>ปรับปรุงซ่อมแซมหลังคา รพ.สต. แทนตัวเดิมที่ชำรุด ปี 2535</t>
  </si>
  <si>
    <t xml:space="preserve">รพ.สต.บ้านโสกชัน </t>
  </si>
  <si>
    <t>ห้องน้ำ ซ่อมแซมห้องน้ำผู้มารับบริการ</t>
  </si>
  <si>
    <t>4.ทำหนังสือเชิญชวน/เจรจากับผู้ค้าโดยตรง</t>
  </si>
  <si>
    <t>คาดว่าจะลงนามสัญญาในเดือนธันวาคม 2561</t>
  </si>
  <si>
    <t>เครื่องสำรองไฟฟ้า ขนาด 1 kVA</t>
  </si>
  <si>
    <t xml:space="preserve"> 15 มกราคม2562</t>
  </si>
  <si>
    <t>620114215859</t>
  </si>
  <si>
    <t>เครื่องพิมพ์Printer (พิมพ์สติ๊กเกอร์ยา)</t>
  </si>
  <si>
    <t>กล้องจุลทรรศน์ ชนิด 2 ตา งานวิจัย</t>
  </si>
  <si>
    <t>บ.ดีเวิลด์ โพรดักส์ จำกัด</t>
  </si>
  <si>
    <t xml:space="preserve"> 4 มกราคม2562</t>
  </si>
  <si>
    <t xml:space="preserve"> 620114067427</t>
  </si>
  <si>
    <t>7 มกราคม2562</t>
  </si>
  <si>
    <t>ร้าน เจ.พี.แอร์</t>
  </si>
  <si>
    <t xml:space="preserve"> 7 มกราคม2562</t>
  </si>
  <si>
    <t xml:space="preserve"> 620114132462</t>
  </si>
  <si>
    <t>10 มกราคม2562</t>
  </si>
  <si>
    <t>รพ.โพธิ์ไทร</t>
  </si>
  <si>
    <t>30 พ.ย.61</t>
  </si>
  <si>
    <t>PG6200004</t>
  </si>
  <si>
    <t>เครื่องให้สารน้ำทางหลอดเลือดดำ (Infusion pump)</t>
  </si>
  <si>
    <t>บ. ดีเวิลด์ โพรดักส์ จำกัด</t>
  </si>
  <si>
    <t>PG6200006</t>
  </si>
  <si>
    <t>เครื่องมือตรวจโรค หู ตา คอ จมูก</t>
  </si>
  <si>
    <t>หจก.นันทพรรษ ซัพพลาย</t>
  </si>
  <si>
    <t>PG6200007</t>
  </si>
  <si>
    <t>23 พ.ย.61</t>
  </si>
  <si>
    <t>PG6200002</t>
  </si>
  <si>
    <t>3 ธ.ค.61</t>
  </si>
  <si>
    <t>หจก.มหาจักร การแพทย์(ประเทศไทย)</t>
  </si>
  <si>
    <t>PG6200003</t>
  </si>
  <si>
    <t>12 ธ.ค.61</t>
  </si>
  <si>
    <t>รถเข็นเตียงพยาบาลฉุกเฉิน ( Wheel Chair Stretcher )</t>
  </si>
  <si>
    <t>เครื่องวัดสารเหลือง (Bilirubinometers)</t>
  </si>
  <si>
    <t>บ. เวล แคร์ เมดิคอล จำกัด</t>
  </si>
  <si>
    <t>20 ธ.ค.61</t>
  </si>
  <si>
    <t>PG6200016</t>
  </si>
  <si>
    <t>เครื่องปั่นแยกปฏิกิริยาน้ำเหลือง</t>
  </si>
  <si>
    <t>18 ธ.ค.61</t>
  </si>
  <si>
    <t>PG6200008</t>
  </si>
  <si>
    <t xml:space="preserve">รพ.สต.บ้านหนองฟานยืน </t>
  </si>
  <si>
    <t>ถังออกซิเจน ขนาด 6 คิว พร้อมรถเข็น</t>
  </si>
  <si>
    <t>611214276199</t>
  </si>
  <si>
    <t>611214527405</t>
  </si>
  <si>
    <t>ทางเดินเชื่อม / ถนน ซ่อมแซมฟุตบาทรอบอาคาร (ปรับปรุงซ่อมแซมห้องรับบริการผู้ป่วย) กว้าง 8ม.*4ม. ขยายเพื่อรองรับคลินิกโรคเรื้อรัง</t>
  </si>
  <si>
    <t>หจก.วทัญญุตา</t>
  </si>
  <si>
    <t>9 ธ.ค.61</t>
  </si>
  <si>
    <t>611215003055</t>
  </si>
  <si>
    <t xml:space="preserve">รพ.สต.บ้านปากห้วยม่วง </t>
  </si>
  <si>
    <t>เครื่องพิมพ์ Multifunction แบบฉีดหมึก (Inkjet)</t>
  </si>
  <si>
    <t>เครื่องทำน้ำอุ่นและเย็นสำหรับบริโภค (ก๊อกน้ำร้อน-ก๊อกน้ำเย็น)</t>
  </si>
  <si>
    <t xml:space="preserve">รพ.สต.บ้านสารภี </t>
  </si>
  <si>
    <t>โต๊ะวางเครื่องมือทางการแพทย์</t>
  </si>
  <si>
    <t>บค.24/62</t>
  </si>
  <si>
    <t>ร้านลำใยสาขา2</t>
  </si>
  <si>
    <t>620114260374</t>
  </si>
  <si>
    <t>21 มกราคม 2562</t>
  </si>
  <si>
    <t>เก้าอี้สำหรับนั่งรอรับบริการ</t>
  </si>
  <si>
    <t>ร้้านสมัยใหม่เฟอร์นิเจอร์</t>
  </si>
  <si>
    <t>เก้าอี้นั่งสำหรับผู้รับบริการ</t>
  </si>
  <si>
    <t>เครื่องชั่งน้ำหนักวัดส่วนสูง ( เด็กอ่อน)</t>
  </si>
  <si>
    <t>บริษัท เมืองทองเอ็นเตอร์ไพรซ์ จำกัด</t>
  </si>
  <si>
    <t>หจก.อุบลแสงถาวรอีเล็คทรอนอกส์ ไฟฟ้า</t>
  </si>
  <si>
    <t>6201142788149</t>
  </si>
  <si>
    <t>ร้านฟาง คอมพิวเตอร์</t>
  </si>
  <si>
    <t>620114272780</t>
  </si>
  <si>
    <t>ปรับปรุงรั้วรอบรพ.สต. 3 ด้าน ซ้าย ขวา ด้านหลัง</t>
  </si>
  <si>
    <t>นาย หนูกี ปุรัมภา</t>
  </si>
  <si>
    <t>พัดลม ตั้งพื้นขนาดใบพัด 20 นิ้ว</t>
  </si>
  <si>
    <t>ร้้านลำใยสาขา 2</t>
  </si>
  <si>
    <t>620114276832</t>
  </si>
  <si>
    <t>ร้้้านฟางคอมพิวเตอร์</t>
  </si>
  <si>
    <t xml:space="preserve">รพ.สต.บ้านสองคอน </t>
  </si>
  <si>
    <t>เครื่องชั่งน้ำหนักวัดความสูงเด็กอ่อน</t>
  </si>
  <si>
    <t>วารินเมดิคอล ซัพพลาย จำกัด (สมศักดิ์เภสัช)</t>
  </si>
  <si>
    <t>18 ธันวาคม 2561</t>
  </si>
  <si>
    <t>62017022097</t>
  </si>
  <si>
    <t>61127368837</t>
  </si>
  <si>
    <t xml:space="preserve"> 28 ธันวาคม 2561</t>
  </si>
  <si>
    <t>28 ธันวาคม 2561</t>
  </si>
  <si>
    <t>บริษัทไดโนคอมพ์ จำกัด</t>
  </si>
  <si>
    <t>620114156115</t>
  </si>
  <si>
    <t>15 มกราคม 2562</t>
  </si>
  <si>
    <t>ตู้เย็น  เปลี่ยนเป็น ตู้ใช้สำหรับเก็บยา   รอขอแก้รายการ</t>
  </si>
  <si>
    <t>รถเข็นทำการพยาบาลฉุกเฉิน</t>
  </si>
  <si>
    <t>ตะแกรงทำแผลชนิดมีล้อเลื่อน</t>
  </si>
  <si>
    <t>เปลหามแบบตักช้อนสำหรับเคลื่อนย้ายผู้ป่วย</t>
  </si>
  <si>
    <t>รพ.สต.สำโรง</t>
  </si>
  <si>
    <t>บริษัทดีเวิลด์โพดัก จำกัด</t>
  </si>
  <si>
    <t>2มกราคม  2562</t>
  </si>
  <si>
    <t>620114188276</t>
  </si>
  <si>
    <t>17 มกราคม2562</t>
  </si>
  <si>
    <t>2มกราคม 2562</t>
  </si>
  <si>
    <t>620114215395</t>
  </si>
  <si>
    <t>16 มกราคม  2562</t>
  </si>
  <si>
    <t>ทางเดินเชื่อม / ถนน ซ่อมแซมฟุตบาทรอบอาคารสำนักงาน ปร 4 5โดยช่างโยธา 165 ตรม. รองรับพื้นที่รอรับบริการคลินิกโรคเรื้อรัง</t>
  </si>
  <si>
    <t>8ธันวาคม  2561</t>
  </si>
  <si>
    <t>611215003099</t>
  </si>
  <si>
    <t xml:space="preserve">24ธันวาคม </t>
  </si>
  <si>
    <t>วิริยะเภสัช</t>
  </si>
  <si>
    <t>2 มกกราคม 2562</t>
  </si>
  <si>
    <t>2  มกราคม  2562</t>
  </si>
  <si>
    <t>16มกราคม 2562</t>
  </si>
  <si>
    <t>ร้านศรีอุปลีสานเฟอร์นิเจอร์</t>
  </si>
  <si>
    <t>เก้าอี้สำหรับบริการผู้รับบริการ</t>
  </si>
  <si>
    <t>ถังขยะสแตนเลสแบบเหยียบเปิดฝา มีล้อ</t>
  </si>
  <si>
    <t>3ธันวาคม  2561</t>
  </si>
  <si>
    <t>611214311694</t>
  </si>
  <si>
    <t xml:space="preserve">รพ.สต.บ้านนาขาม </t>
  </si>
  <si>
    <t xml:space="preserve"> 19 ธันวาคม2561</t>
  </si>
  <si>
    <t>620114143656</t>
  </si>
  <si>
    <t>11 มกราคม2562</t>
  </si>
  <si>
    <t xml:space="preserve"> 11 มกราคม2562</t>
  </si>
  <si>
    <t>620114175395</t>
  </si>
  <si>
    <t>620114090563</t>
  </si>
  <si>
    <t>620114094261</t>
  </si>
  <si>
    <t>620114153407</t>
  </si>
  <si>
    <t>18มกราคม2562</t>
  </si>
  <si>
    <t>620114082557</t>
  </si>
  <si>
    <t>เครื่องชั่งน้ำหนักวัดความสูงแบบดิจิตอล</t>
  </si>
  <si>
    <t>620114151533</t>
  </si>
  <si>
    <t xml:space="preserve">รพ.สต.บ้านตูม </t>
  </si>
  <si>
    <t>อุบลคอมพิวเตอร์</t>
  </si>
  <si>
    <t>620114064766</t>
  </si>
  <si>
    <t>620114070776</t>
  </si>
  <si>
    <t>บริษัทดีเวิล</t>
  </si>
  <si>
    <t>13 ธค 2561</t>
  </si>
  <si>
    <t>61127204578</t>
  </si>
  <si>
    <t>4 มกราคม  62</t>
  </si>
  <si>
    <t>12 ธค 2561</t>
  </si>
  <si>
    <t>61127201443</t>
  </si>
  <si>
    <t xml:space="preserve">รพ.สต.ม่วงใหญ่ </t>
  </si>
  <si>
    <t>พัดลม โคจรติดเพดาน</t>
  </si>
  <si>
    <t>ชุดเครื่องขยายเสียง/เคลื่อนที่/ติดรถ/ภาคสนาม/ห้องประชุม/ออกกำลังกาย</t>
  </si>
  <si>
    <t xml:space="preserve">รพ.สต.บ้านพะไล </t>
  </si>
  <si>
    <t>611214234034</t>
  </si>
  <si>
    <t>เครื่องปั้มลมสำหรับทันตกรรม</t>
  </si>
  <si>
    <t>ร้านเฟรนลี่ เด็มทัล เซอร์วิส</t>
  </si>
  <si>
    <t>620114114840</t>
  </si>
  <si>
    <t>19 ธันวาคม 2561</t>
  </si>
  <si>
    <t>10/62</t>
  </si>
  <si>
    <t>25 ธันวาคม 2561</t>
  </si>
  <si>
    <t>611214216192</t>
  </si>
  <si>
    <t>ตู้เก็บเวชระเบียน</t>
  </si>
  <si>
    <t>611214308951</t>
  </si>
  <si>
    <t>โต๊ะสำหรับวางคอมพิวเตอร์ตั้งโต๊ะ</t>
  </si>
  <si>
    <t>11/62</t>
  </si>
  <si>
    <t>หจก.อุบลไอเฟค</t>
  </si>
  <si>
    <t>620114105403</t>
  </si>
  <si>
    <t>บ.ริโก้ (ประเทศไทย) จำกัด</t>
  </si>
  <si>
    <t>PG200017</t>
  </si>
  <si>
    <t>ซ่อมแซมหลังคา,ฝ้าเพดาน และรางน้ำฝน อาคารคลังยาและเวชภัณฑ์,</t>
  </si>
  <si>
    <t>หจก. ป.แสนทวีทรัพย์พาณิชย์</t>
  </si>
  <si>
    <t>เครื่องนึ่งฆ่าเชื้อจุลินทรีย์ด้วยไอน้ำระบบอัตโนมัติขนาดไม่น้อยกว่า 400 ลิตร(Pre-Post Vac)ห้องนึ่งทรงกระบอก ชนิด 1 ประตู</t>
  </si>
  <si>
    <t>หจก.ชรินทร์เฮ็ลธ์แคร์</t>
  </si>
  <si>
    <t>ปรับปรุง ระบบบำบัดน้ำเสีย</t>
  </si>
  <si>
    <t>หจก.ทีที เค เอส คอนสตรัคชั่น</t>
  </si>
  <si>
    <t>7  กพ2562</t>
  </si>
  <si>
    <t>7กพ2562</t>
  </si>
  <si>
    <t>บ20000017</t>
  </si>
  <si>
    <t>20 กพ2562</t>
  </si>
  <si>
    <t>7 กพ. 2562</t>
  </si>
  <si>
    <t>20/02/2562</t>
  </si>
  <si>
    <t>15 กพ.62</t>
  </si>
  <si>
    <t>18 กพ.62</t>
  </si>
  <si>
    <t>20 กพ.62</t>
  </si>
  <si>
    <t>นายวินัย แสงชาติ</t>
  </si>
  <si>
    <t>นายเฉลา ตรีวงษ์</t>
  </si>
  <si>
    <t>4มค.62</t>
  </si>
  <si>
    <t xml:space="preserve">นายประสิทธิ โพธิมา </t>
  </si>
  <si>
    <t>31 มกราคม 2562</t>
  </si>
  <si>
    <t>ตรวจรับแล้วจ่ายเงินแล้ว</t>
  </si>
  <si>
    <t>7 กพ.2562</t>
  </si>
  <si>
    <t>ตรวจรับแล้วแต่จ่ายเงินแล้ว</t>
  </si>
  <si>
    <t>ร้าน ช่างนัด เซอร์วิส</t>
  </si>
  <si>
    <t>7 กุมภาพันธ์ 2562</t>
  </si>
  <si>
    <t>1 กพ.2562</t>
  </si>
  <si>
    <t>เครื่องกระตุกไฟฟ้าหัวใจ Defibrillator</t>
  </si>
  <si>
    <t>เครื่องตรวจติดตามสัญญาณชีพพร้อมการสื่อสารและส่งสัญญาณเพื่อการวินิจฉัย ทางไกล พร้อมติดตั้ง</t>
  </si>
  <si>
    <t>รายการ20%ที่จังหวัดกำลังดำเนินการเปลี่ยนแปลงรายการ เป็น central supply</t>
  </si>
  <si>
    <t>21 มค.2562</t>
  </si>
  <si>
    <t>P66200009</t>
  </si>
  <si>
    <t>6 มค.2562</t>
  </si>
  <si>
    <t>28 มกราคม 2562</t>
  </si>
  <si>
    <t>24 มกราคม 2562</t>
  </si>
  <si>
    <t xml:space="preserve"> 22มกราคม2562</t>
  </si>
  <si>
    <t xml:space="preserve"> 4/2562</t>
  </si>
  <si>
    <t>28มกราคม2562</t>
  </si>
  <si>
    <t>29มกราคม2562</t>
  </si>
  <si>
    <t>อยู่ระหว่างปรับแผน</t>
  </si>
  <si>
    <t>นัดทำสัญญาภายใน 28 กพ.2562</t>
  </si>
  <si>
    <t>บริษัทโตโยต้า ดีเยี่ยม จำกัด</t>
  </si>
  <si>
    <t>ประกาศในระบบ e-GP</t>
  </si>
  <si>
    <t>15/02/2562</t>
  </si>
  <si>
    <t>620214081999</t>
  </si>
  <si>
    <t>ระหว่างรอดำเนินการลงข้อมูลในระบบ EGP และลงนามสัญญา</t>
  </si>
  <si>
    <t>18 มค 2562</t>
  </si>
  <si>
    <t>28 มค 62</t>
  </si>
  <si>
    <t>ร้านชัยประดิษฐ์ซาวด์</t>
  </si>
  <si>
    <t>30 ม.ค.2562</t>
  </si>
  <si>
    <t>620214148773</t>
  </si>
  <si>
    <t>11 ก.พ.2562</t>
  </si>
  <si>
    <t>18 ก.พ.2562</t>
  </si>
  <si>
    <t>20 กพ 2562</t>
  </si>
  <si>
    <t>5 ก.พ.2562</t>
  </si>
  <si>
    <t>สั่งซื้อแล้ว(เลขที่สั่งซื้อPE6200015)</t>
  </si>
  <si>
    <t>620214188726</t>
  </si>
  <si>
    <t>รพ.สต.นาทอย</t>
  </si>
  <si>
    <t xml:space="preserve">เครื่องพิมพ์ Printer </t>
  </si>
  <si>
    <t xml:space="preserve"> เสนอแฟ้มเอกสารผอ.รพ.วันที่ 11 ธันวาคม61 คาดว่าเห็นชอบ วันที่ 15 ธันวาคม61</t>
  </si>
  <si>
    <t>เครื่องปรับอากาศแบบแยกส่วน ชนิดติดผนัง (มีระบบฟอกอากาศ) ขนาดไม่ต่ำกว่า 12000 บีทียู</t>
  </si>
  <si>
    <t xml:space="preserve"> ทำหนังสือเชิญชวนถึงผู้ขาย วันที่ 20 ธันวาคม62</t>
  </si>
  <si>
    <t xml:space="preserve"> เครื่องคอมพิวเตอร์โน๊ตบุ๊คสำหรับงานสำนักงาน</t>
  </si>
  <si>
    <t>คาดว่าจะจ่ายเงินในวันที่ 5 มกราคม 62</t>
  </si>
  <si>
    <t>เครื่องชั่งน้ำหนักและวัดส่วนสูง(เครื่องชั่งน้ำหนักเด็กอ่อนพร้อมที่วัดส่วนสูง)</t>
  </si>
  <si>
    <t>สสช.บ้านดงนา</t>
  </si>
  <si>
    <t>รั้ว(ปรับปรุงรั้วคอนกรีต) ความยาว 54 เมตร</t>
  </si>
  <si>
    <t>ร้าน พ.เจริญ</t>
  </si>
  <si>
    <t>สสช.โหง่นขาม</t>
  </si>
  <si>
    <t>อาคารสำนักงาน (ซ่อมแซมหลังคาอาคาร สสช.)</t>
  </si>
  <si>
    <t>รพ.สต.ดอนใหญ่</t>
  </si>
  <si>
    <t>บริษัท เจอาร์ แอดวานซ์ จำกัด</t>
  </si>
  <si>
    <t>ร้้าน ดี ดี โฮมเฟอร์นิเจอร์</t>
  </si>
  <si>
    <t>23 มค.62</t>
  </si>
  <si>
    <t>จอรับภาพ</t>
  </si>
  <si>
    <t>รพ.สต.คำหมาไน</t>
  </si>
  <si>
    <t>เครื่องปรับอากาศแบบแยกส่วน ชนิดตั้งพื้นหรือชนิดแขวน (มีระบบฟอกอากาศ) ขนาดไม่ต่ำกว่า 26,000 บีทียู</t>
  </si>
  <si>
    <t>ถนน(ปรับปรุงถนนทางเข้าออกสถานบริการ)</t>
  </si>
  <si>
    <t>รพ.สต.หนามแท่ง</t>
  </si>
  <si>
    <t>ชุดลำโพงเคลื่อนที่สำหรับงานสุขศึกษา</t>
  </si>
  <si>
    <t>ครื่องคอมพิวเตอร์ สาหรับงานประมวลผล แบบที่ 2 * (จอภาพขนาดไม่น้อยกว่า 19 นิ้ว)</t>
  </si>
  <si>
    <t>รพ.สต.ห้วยหมาก</t>
  </si>
  <si>
    <t>เครื่องคอมพิวเตอร์โน้ตบุ๊ก สำหรับงานสำนักงาน *</t>
  </si>
  <si>
    <t>ห้องน้ำ(ซ่อมแซมห้องสุขา 2 ห้อง)</t>
  </si>
  <si>
    <t>วิสิทธิ์การช่าง/นายทองสิทธิ์ หมอกบัว</t>
  </si>
  <si>
    <t>ปรับปรุงพื้นปูกระเบื้องระเบียงด้านหน้าอาคาร รพ.สต. จำนวน 145 ตารางเมตร</t>
  </si>
  <si>
    <t>รพ.สต.คำไหล</t>
  </si>
  <si>
    <t>เครื่องทำน้ำร้อน-เย็น คลินิคโรคเรื้อรัง</t>
  </si>
  <si>
    <t>ห้องน้ำ (ปรับปรุงซ่อมแซมห้องน้ำ รพ.สต. จำนวน 1 ห้อง)</t>
  </si>
  <si>
    <t>รพ.สต.ตะบ่าย</t>
  </si>
  <si>
    <t>เครื่องพิมพ์ บาร์โค้ด(เครื่องปริ้นฉลากยา)</t>
  </si>
  <si>
    <t>รพ.สต.ภูหล่น</t>
  </si>
  <si>
    <t>รถจักรยานยนต์ ขนาด 110 ซีซีแบบเกียร์ธรรมดา</t>
  </si>
  <si>
    <t>เครื่องชั่งน้ำหนัก มีที่วัดส่วนสูง ชนิดไฟฟ้า แบบแสดงตัวเลข</t>
  </si>
  <si>
    <t>ห้างหุ้นส่วนจำกัด อินเตอร์เมดิคอล กรู๊ป</t>
  </si>
  <si>
    <t>รพ.สต.คำบง</t>
  </si>
  <si>
    <t>รั้ว(ปรับปรุงรั้วคอนกรีต) ความยาว 30 เมตร</t>
  </si>
  <si>
    <t>ร้านวิสิทธิ์การช่าง</t>
  </si>
  <si>
    <t>รพ.สต.ลาดควาย</t>
  </si>
  <si>
    <t>เครื่องคอมพิวเตอร์ สาหรับงานประมวลผล แบบที่ 2 * (จอภาพขนาดไม่น้อยกว่า 19 นิ้ว)</t>
  </si>
  <si>
    <t>ร้านวรรณชัย</t>
  </si>
  <si>
    <t>รพ.สต.จันทัย</t>
  </si>
  <si>
    <t>รพ.สต.หนองขุ่น</t>
  </si>
  <si>
    <t>ทาสีอาคารโรงพยาบาลส่งเสริมสุขภาพตำบล แบบขนาด 8716/36 จำนวน 152 ตรม.</t>
  </si>
  <si>
    <t>ห้างหุ้นส่วนจำกัด โดนัทฟาร์ม</t>
  </si>
  <si>
    <t>ร้านไทยเจริญ</t>
  </si>
  <si>
    <t>ไทยเจริญ</t>
  </si>
  <si>
    <t>ชุดโต๊ะเก้าอี้สำหรับตรวจโรค ซักประวัติผู้ป่วย และผู้มารับบริการ</t>
  </si>
  <si>
    <t>ครื่องมัลติมีเดียโปรเจคเตอร์ระดับ XGA ขนาดไม่น้อยกว่า 2,500 ANSI Lumens</t>
  </si>
  <si>
    <t>รพ.สต.นาแค</t>
  </si>
  <si>
    <t xml:space="preserve">
</t>
  </si>
  <si>
    <t>เครื่องวัดความดันอัตโนมัติชนิดสอดแขนแบบดิจิตอล</t>
  </si>
  <si>
    <t>ทีเค เมด แอนด์ เซอร์วิส</t>
  </si>
  <si>
    <t>รพ.ศรีเมืองใหม่</t>
  </si>
  <si>
    <t>กล้องจุลทรรศน์</t>
  </si>
  <si>
    <t>พีทีอุปกรณ์การแพทย์</t>
  </si>
  <si>
    <t>P25000693/3</t>
  </si>
  <si>
    <t>พีเอสเด็น</t>
  </si>
  <si>
    <t>P25000685/3</t>
  </si>
  <si>
    <t>ปรับปรุงห้องพิเศษผู้ป่วยในชาย</t>
  </si>
  <si>
    <t>อุบลจิตร ณ ภัส</t>
  </si>
  <si>
    <t>P25001785/3</t>
  </si>
  <si>
    <t>เครื่องติดตามสัญญาณชีพ</t>
  </si>
  <si>
    <t>บ.เวิล์ดเมดเทรดดิ้งจำกัด</t>
  </si>
  <si>
    <t>P25000688/3</t>
  </si>
  <si>
    <t>P30000262/3</t>
  </si>
  <si>
    <t>เครื่องให้การรักษาด้วยไฟฟ้า ชนิดคลื่นสั้น</t>
  </si>
  <si>
    <t>เครื่องเฝ้าระวังสัญญาณไฟฟ้าหัวใจ สัญญาณ
ความดันโลหิตแบบภายนอกและเปอร์เซ็นต์ ความอิ่มตัวของออกซิเจนในเลือด</t>
  </si>
  <si>
    <t>P25000687/3</t>
  </si>
  <si>
    <t>เครื่องวัดความดันอัตโนมัติชนิดสอดแขน</t>
  </si>
  <si>
    <t>P25000689/3</t>
  </si>
  <si>
    <t>ปรับปรุงห้องพิเศษผู้ป่วยในหญิง</t>
  </si>
  <si>
    <t>ช.พาณิชย์</t>
  </si>
  <si>
    <t>P25000691/3</t>
  </si>
  <si>
    <t>รถเข็นใส่อุปกรณ์ทางการแพทย์</t>
  </si>
  <si>
    <t>P25000690/3</t>
  </si>
  <si>
    <t>เครื่องตรวจวัดบิลิรูบินในเลือด สำหรับเด็ก</t>
  </si>
  <si>
    <t>อุบลไฮเทคเอนจีเนียลิ่ง</t>
  </si>
  <si>
    <t>P25000692/3</t>
  </si>
  <si>
    <t>เครื่องติดตามสัญญาณชีพพร้อมการสื่อสาร
และส่งสัญญาณชีพเพื่อการวินิจฉัยทางไกลพร้อมติดตั้ง</t>
  </si>
  <si>
    <t>คอมพิวเตอร์แม่ข่าย แบบที่ 1</t>
  </si>
  <si>
    <t>อุบลคอมพิวเตอร์เทเลคอม</t>
  </si>
  <si>
    <t>P30000261/3</t>
  </si>
  <si>
    <t>PCUฟ้าห่วน</t>
  </si>
  <si>
    <t>ซ่อมแซมหลังคาอาคาร PCU</t>
  </si>
  <si>
    <t>ซ่อมแซม หลังคา อาคาร รพ.สต.</t>
  </si>
  <si>
    <t>ร้้านนำลาภพาณิชย์</t>
  </si>
  <si>
    <t>07/02/2562</t>
  </si>
  <si>
    <t>รั้วตาข่ายถักยาว แบบเลขที่ 5419 ข.99/มี.ค./28
 ยาว 38 เมตร</t>
  </si>
  <si>
    <t>ร้านกุญชรพาณิชย์</t>
  </si>
  <si>
    <t>เครื่องนึ่งฆ่าเชื้อจุลินทรีย์ด้วยไอน้ำระบบอัตโนมัติ
ขนาดไม่น้อยกว่า400 ลิตร(Pre-Post Vac)ห้องนึ่งทรงกระบอก ชนิด 1 ประตู</t>
  </si>
  <si>
    <t>บ.นำวิวัฒการช่าง
(1992)จำกัด</t>
  </si>
  <si>
    <t>23/01/2562</t>
  </si>
  <si>
    <t>ซ่อมแซมหลังคา และฟ้าเพดานคาอาคาร รพ.สต.</t>
  </si>
  <si>
    <t>บ.เจอาร์ แอดวานซ์ จำกัด</t>
  </si>
  <si>
    <t>15 ก.พ.2562</t>
  </si>
  <si>
    <t>24 ม.ค.2562</t>
  </si>
  <si>
    <t>25 ม.ค.2562</t>
  </si>
  <si>
    <t>นายคมสันต์ คงอ่วม</t>
  </si>
  <si>
    <t>ขออนุมัติเปลี่ยนแปลงรายการ ลงวันที่ 21 กุมภาพันธ์ 62</t>
  </si>
  <si>
    <t>620215007818</t>
  </si>
  <si>
    <t>620214272827</t>
  </si>
  <si>
    <t>บ.ไดโนคอมพ์ จำกัด</t>
  </si>
  <si>
    <t>11 กพ 2562</t>
  </si>
  <si>
    <t>620214157889</t>
  </si>
  <si>
    <t>14 กพ 2562</t>
  </si>
  <si>
    <t>15 กพ 2562</t>
  </si>
  <si>
    <t>620214261420</t>
  </si>
  <si>
    <t>14 กพ2562</t>
  </si>
  <si>
    <t>61110421210</t>
  </si>
  <si>
    <t>23 มค2562</t>
  </si>
  <si>
    <t>61110418648</t>
  </si>
  <si>
    <t>16 มค2562</t>
  </si>
  <si>
    <t>17 มค2562</t>
  </si>
  <si>
    <t>61110420380</t>
  </si>
  <si>
    <t>24 มค2562</t>
  </si>
  <si>
    <t>611110420576</t>
  </si>
  <si>
    <t>61110421378</t>
  </si>
  <si>
    <t>หจก.อุบลราชาการไฟฟ้า-กลการ</t>
  </si>
  <si>
    <t>บ.ไกโนคอมพ์ จำกัด</t>
  </si>
  <si>
    <t>8 กพ2562</t>
  </si>
  <si>
    <t>620214199991</t>
  </si>
  <si>
    <t>15 กพ2562</t>
  </si>
  <si>
    <t>ดาอิเล็คทรอนิค</t>
  </si>
  <si>
    <t>ได้ผู้รับจ้าง</t>
  </si>
  <si>
    <t xml:space="preserve"> ร้านทวีศักดิ์การช่าง</t>
  </si>
  <si>
    <t xml:space="preserve"> 28 มกราคม 2662</t>
  </si>
  <si>
    <t>วิลาสินีเฟอร์นิเจอร์</t>
  </si>
  <si>
    <t>อุบลคอมเวิลด์</t>
  </si>
  <si>
    <t>35/62</t>
  </si>
  <si>
    <t>หจก.กกตาลคู่การค้า จำกัด</t>
  </si>
  <si>
    <t xml:space="preserve"> 28 มกราคม 2562</t>
  </si>
  <si>
    <t>05/2/252</t>
  </si>
  <si>
    <t>08/2/2562</t>
  </si>
  <si>
    <t>32/02/2562</t>
  </si>
  <si>
    <t xml:space="preserve"> ทวีศักดิ์การช่าง</t>
  </si>
  <si>
    <t>ได้ผู้ขาย/บริษัทแล้ว ดำเนินการตกลงซื้อ/จ้าง เมื่อวันที่ 18  ม.ค. 62   และผู้ขายส่งมอบพัสดุ  คณะกรรมการตรวจรับพัสดุแล้วเมื่อวันที่ 25 ม.ค. 62  คาดว่าจะอนุมัติจ่ายเงินภายในวันที่ 8 ก.พ. 62  และดำเนินการเรื่องเอกสารให้แล้วเสร็จภายในเดือน ก.พ.62</t>
  </si>
  <si>
    <t>25 มกราคม 2562</t>
  </si>
  <si>
    <t>12  กุมภาพันธ์ 2562</t>
  </si>
  <si>
    <t xml:space="preserve">ได้ผู้รับจ้าง/บริษัทแล้ว ดำเนินการตกลงซื้อ/จ้าง เมื่อวันที่ 28  ม.ค. 62 และผู้รับจ้างกำลังดำเนินการก่อสร้าง  คาดว่าจะดำเนินการแล้วเสร็จพร้อมส่งมอบงานภายในวันที่ 8  ก.พ. 62  และดำเนินการเรื่องเอกสารให้แล้วเสร็จภายในเดือน ก.พ.62 </t>
  </si>
  <si>
    <t>8 กุมภาพันธ์ 2562</t>
  </si>
  <si>
    <t>ได้ผู้รับจ้าง/บริษัทแล้ว คาดว่า9 ม.ค.62 จะเริ่มดำเนินการตกลงซื้อ/จ้าง และดำเนินการเรื่องเอกสารให้แล้วเสร็จภายในเดือนก.พ.62</t>
  </si>
  <si>
    <t>หจก.ล้ำฟ้า โอเอ แอนด์ สเตชั่นเนอรี่</t>
  </si>
  <si>
    <t>17มค.62</t>
  </si>
  <si>
    <t>โฮม โปรดักส์ เซ็นเตอร์ จำกัด(มหาชน) สาขาอุบลราชธานี</t>
  </si>
  <si>
    <t>11 ก.พ.62</t>
  </si>
  <si>
    <t>28 ธ.ค. 2561</t>
  </si>
  <si>
    <t>9/62</t>
  </si>
  <si>
    <t>11 ม.ค. 2562</t>
  </si>
  <si>
    <t>15 ม.ค. 2562</t>
  </si>
  <si>
    <t>หจก.อินเตอร์ เมดิคอล กรุ๊ป</t>
  </si>
  <si>
    <t xml:space="preserve"> 7 ก.พ. 62</t>
  </si>
  <si>
    <t>25 มกราคม 62</t>
  </si>
  <si>
    <t>5 กุมภาพันธ์ 62</t>
  </si>
  <si>
    <t>26 มกราคม 62</t>
  </si>
  <si>
    <t>31มกราคม 62</t>
  </si>
  <si>
    <t>23 มกราคม 62</t>
  </si>
  <si>
    <t>ได้ผู้รับจ้าง/บริษัทแล้ว คาดว่า 11 ม.ค.62 จะเริ่มดำเนินการตกลงซื้อ/จ้าง และดำเนินการเรื่องเอกสารให้แล้วเสร็จภายในเดือน ก.พ.62</t>
  </si>
  <si>
    <t>8/02/2562</t>
  </si>
  <si>
    <t>17/01/2563</t>
  </si>
  <si>
    <t>17/01/2564</t>
  </si>
  <si>
    <t>นายแถลง  มานัตถุ</t>
  </si>
  <si>
    <t>17/01/2565</t>
  </si>
  <si>
    <t>21 กพ.62</t>
  </si>
  <si>
    <t>ได้ผู้ขาย/บริษัทแล้ว ดำเนินการตกลงซื้อ/จ้าง เมื่อวันที่ 18  ม.ค. 62   รอผู้ขายส่งมอบพัสดุ คาดว่าจะได้รับมอบพัสดุภายในวันที่ 22 ก.พ. 62  และดำเนินการเรื่องเอกสารให้แล้วเสร็จภายในเดือน ก.พ.62</t>
  </si>
  <si>
    <t>ห้างหุ้นส่วนจำกัด อินเตอร์เมดิคอล กรุ๊ป โดย นายวชิรวิทย์  ปัญญาพานิชกุล</t>
  </si>
  <si>
    <t>นายธนากร กุระโท</t>
  </si>
  <si>
    <t>12 กพ 62</t>
  </si>
  <si>
    <t xml:space="preserve">นายสุวรรณ </t>
  </si>
  <si>
    <t>ได้ผู้รับจ้าง/บริษัทแล้ว เริ่มดำเนินการตกลงซื้อ/จ้าง และดำเนินการเรื่องเอกสาร และกำลังดำเนินการก่อสร้าง ให้แล้วเสร็จภายในเดือนก.พ.62</t>
  </si>
  <si>
    <t>27 ธันวาคม 2562</t>
  </si>
  <si>
    <t>ได้ผู้รับจ้าง/บริษัทแล้ว เริ่มดำเนินการตกลงซื้อ/จ้าง และดำเนินการเรื่องเอกสาร และกำลังดำเนินการก่อสร้าง ให้แล้วเสร็จภายในเดือนมี.ค.62</t>
  </si>
  <si>
    <t>นายยุติธรรม  เสาสี</t>
  </si>
  <si>
    <t>03/2562</t>
  </si>
  <si>
    <t>ทำรายงานขอจ้างเหมา  แต่งตั้งคณะกรรมการ  เมื่อ  28  มกราคม  2562   และลงมือก่อสร้างแล้ว  คาดว่าจะแล้วเสร็จ  ภายในสิ้นเดือน  กุมภาพันธ์  2562</t>
  </si>
  <si>
    <t>ร้าน ศ.อ.เจริญทรัพย์</t>
  </si>
  <si>
    <t>29  มกราคม 2562</t>
  </si>
  <si>
    <t>ได้ผู้รับจ้าง/บริษัทแล้ว จะเริ่มดำเนินการตกลงซื้อ/จ้าง และดำเนินการเรื่องเอกสารให้แล้วเสร็จภายในเดือน มี.ค.62</t>
  </si>
  <si>
    <t>นายสันติพงษ์  ศรีสวัสดิ์</t>
  </si>
  <si>
    <t>4 กุมภาพันธ์ 62</t>
  </si>
  <si>
    <t>นายแถลง มานัตถุ</t>
  </si>
  <si>
    <t>17/01/2566</t>
  </si>
  <si>
    <t>27 ม.ค.62</t>
  </si>
  <si>
    <t>ได้ผู้รับจ้างแล้ว ดำเนินการเรื่องเอกสารตกลงจ้างเรียบร้อยแล้ว  ขณะนี้รอผู้รับเหมาก่อสร้างดำเนินงาน</t>
  </si>
  <si>
    <t>ได้ผู้รับจ้างแล้ว ดำเนินการเรื่องเอกสารตกลงจ้างเรียบร้อยแล้ว  ขณะนีผู้รับเหมาก่อสร้างกำลังดำเนินงาน ตั้งแต่วันที่ลงนามในสัญญาจ้าง</t>
  </si>
  <si>
    <t>บ.วี อาร์ พี เด้นท์ จำกัด</t>
  </si>
  <si>
    <t>บ.พีเฮลท์พลัส</t>
  </si>
  <si>
    <t>ร้านโปรเวนชั่น ทีเซอร์วิส</t>
  </si>
  <si>
    <t>15/01/2561</t>
  </si>
  <si>
    <t>บ.26200042</t>
  </si>
  <si>
    <t>บ.26200041</t>
  </si>
  <si>
    <t>บ.เมืองทองเครื่องเย็น</t>
  </si>
  <si>
    <t>บ.26200050</t>
  </si>
  <si>
    <t>09/2562</t>
  </si>
  <si>
    <t>ห้้างหุ้นส่วนจำกัด อินเตอร์เมดิคอลกรุ๊ป</t>
  </si>
  <si>
    <t>620114330376</t>
  </si>
  <si>
    <t>นายสองเมือง ลำปน</t>
  </si>
  <si>
    <t>นายชัยวัฒน์ หงษ์ทอง</t>
  </si>
  <si>
    <t>นายไมตรี นาคูณ</t>
  </si>
  <si>
    <t>ดำเนินการจัดทำร่างสัญญากับผู้รับเหมาวันที่ 8 กุมภาพันธ์ 2562 อยู่ในระหว่างการดำเนินงานตามสัญญาจ้าง กำหนดส่งมอบงานภายในวันที่ 10 มี.ค.62</t>
  </si>
  <si>
    <t>นายชูชาติ โพธิ์งาม</t>
  </si>
  <si>
    <t>08/02/2563</t>
  </si>
  <si>
    <t>นายพงษ์ศักดิ์ สายพันธ์ุ</t>
  </si>
  <si>
    <t>016/252</t>
  </si>
  <si>
    <t>05/01/2562</t>
  </si>
  <si>
    <t>อยู่ระหว่างดำเนินการปรับปรุงห้องบริการฯ คาดการณ์ว่าน่าจะเสร็จก่อนครบกำหนด 30วัน(6 มีค 62)</t>
  </si>
  <si>
    <t>นายเสาร์ บุญทศ</t>
  </si>
  <si>
    <t>620214176668</t>
  </si>
  <si>
    <t>620214047042</t>
  </si>
  <si>
    <t>บ.ซัน เมดิคอล โปรแอคทีฟแคร์</t>
  </si>
  <si>
    <t>บ.นิวไลน์เมด</t>
  </si>
  <si>
    <t xml:space="preserve">เปลี่ยนแปลงรายการ </t>
  </si>
  <si>
    <t>บ.นำวิวัฒน์</t>
  </si>
  <si>
    <t>22 มค 62</t>
  </si>
  <si>
    <t>นายอุดร ศิลป์คุ้ม</t>
  </si>
  <si>
    <t>18 มค 62</t>
  </si>
  <si>
    <t>ร้านตั้งซุ่นเส็ง</t>
  </si>
  <si>
    <t>นายชัยสมร สวัสดิ์ตระกูร</t>
  </si>
  <si>
    <t>13 กพ 62</t>
  </si>
  <si>
    <t>14 กพ 62</t>
  </si>
  <si>
    <t>24 มค 62</t>
  </si>
  <si>
    <t>18 กพ 62</t>
  </si>
  <si>
    <t>20 กพ 62</t>
  </si>
  <si>
    <t>ร้านสมพร</t>
  </si>
  <si>
    <t>บริษัท  เอสซี  เดนทอล  อิควิปเม้นท์  แอนด์  เซอร์วิส</t>
  </si>
  <si>
    <t>31/1/2562</t>
  </si>
  <si>
    <t>บ.โตโยต้าดีเยี่ยม</t>
  </si>
  <si>
    <t>ห้างหุ้นส่วนจำกัด  อินเตอร์เมดิคอล  กรุ๊ป</t>
  </si>
  <si>
    <t>620214044409</t>
  </si>
  <si>
    <t>08/02/2561</t>
  </si>
  <si>
    <t>22/01/2652</t>
  </si>
  <si>
    <t>620114435832</t>
  </si>
  <si>
    <t>12022562</t>
  </si>
  <si>
    <t>บ.นำวิวฒน์การช่าง(1992)จำกัด</t>
  </si>
  <si>
    <t>อบ0032.001.29/1-2562</t>
  </si>
  <si>
    <t>5  /2562</t>
  </si>
  <si>
    <t xml:space="preserve"> 21/02/2562</t>
  </si>
  <si>
    <t>เครื่องนึ่งฆ่าเชื้อจุลินทรีย์ด้วยไอน้ำระบบอัตโนมัติขนาดไม่น้อยกว่า 800 ลิตร(Pre-Post Vac)ห้องนึ่งทรงกระบอก ชนิด 1 ประตู</t>
  </si>
  <si>
    <t xml:space="preserve"> เตียงผู้ป่วยชนิดสามไกปรับด้วยไฟฟ้าราวปีกนกพร้อมเบาะและเสาน้ำเกลือ</t>
  </si>
  <si>
    <t>นายประหยัด พวงแก้ว</t>
  </si>
  <si>
    <t>27/1/2561</t>
  </si>
  <si>
    <t>27/01/2562</t>
  </si>
  <si>
    <t>เบนจามินซัพพลาย</t>
  </si>
  <si>
    <t xml:space="preserve">หจก อุบลคอมพิวเตอร์ </t>
  </si>
  <si>
    <t>บริษัท สยามโกลบอลฮ์ จำกัด</t>
  </si>
  <si>
    <t>หจก.พีเอสเด็นท์พาร์ทแอนด์ทูล</t>
  </si>
  <si>
    <t>นส.วิจิตรา ปัญญากลาง</t>
  </si>
  <si>
    <t>12/01/2562</t>
  </si>
  <si>
    <t>นายพรหมา บุญถม</t>
  </si>
  <si>
    <t>8/1/2562</t>
  </si>
  <si>
    <t>9/1/2562</t>
  </si>
  <si>
    <t>นางสำราญ สุขสานต์</t>
  </si>
  <si>
    <t>หจก.พีเค วัสดุก่อสร้าง(2018)</t>
  </si>
  <si>
    <t>25/12/2561</t>
  </si>
  <si>
    <t>นายสมพร ภูมิชัย</t>
  </si>
  <si>
    <t>นส.วไลพร สว่างไพบูลย์</t>
  </si>
  <si>
    <t>1 กุมภาพันธ์ 2562</t>
  </si>
  <si>
    <t>เสนอขออนุมัติสั่งจ้าง</t>
  </si>
  <si>
    <t>ลงนามในสัญญา</t>
  </si>
  <si>
    <t>รอลงนามในสัญญ</t>
  </si>
  <si>
    <t>ร้านอุบลคอมเวิล์</t>
  </si>
  <si>
    <t>620214186941</t>
  </si>
  <si>
    <t>14 ก.พ. 62</t>
  </si>
  <si>
    <t>หจก.พชรก่อสร้าง</t>
  </si>
  <si>
    <t>620214195340</t>
  </si>
  <si>
    <t>620214160286</t>
  </si>
  <si>
    <t>8 ก.พ. 62</t>
  </si>
  <si>
    <t>620214209620</t>
  </si>
  <si>
    <t>620214214428</t>
  </si>
  <si>
    <t>620214216021</t>
  </si>
  <si>
    <t>13 ก.พ. 62</t>
  </si>
  <si>
    <t>620214240857</t>
  </si>
  <si>
    <t>15 ก.พ. 62</t>
  </si>
  <si>
    <t>620214239467</t>
  </si>
  <si>
    <t>6200214198016</t>
  </si>
  <si>
    <t>620214162411</t>
  </si>
  <si>
    <t>6200214152896</t>
  </si>
  <si>
    <t>ป้ายชื่อแถว</t>
  </si>
  <si>
    <t>(ว่าง)</t>
  </si>
  <si>
    <t>ผลรวมทั้งหมด</t>
  </si>
  <si>
    <t xml:space="preserve">จำนวน </t>
  </si>
  <si>
    <t>ทำสัญญา</t>
  </si>
  <si>
    <t>ตรวจรับ</t>
  </si>
  <si>
    <t xml:space="preserve">จ่ายเงิน </t>
  </si>
  <si>
    <t>เงินที่จ่าย(บาท)</t>
  </si>
  <si>
    <t>รายการทั้งหมด</t>
  </si>
  <si>
    <t>งบประมาณที่ได้รับจัดสรร</t>
  </si>
  <si>
    <t>ยังไม่ได้ผู้รับจ้าง</t>
  </si>
  <si>
    <t>ร้อยละ</t>
  </si>
  <si>
    <t>ลงนามสัญญา</t>
  </si>
  <si>
    <t>เบิกจ่าย</t>
  </si>
  <si>
    <t xml:space="preserve"> งบฯเบิกจ่าย</t>
  </si>
  <si>
    <t>ไม่เรียง</t>
  </si>
  <si>
    <t>ร้อยละเงินที่เบิกจ่าย</t>
  </si>
  <si>
    <t>เมือง</t>
  </si>
  <si>
    <t>ตระการ</t>
  </si>
  <si>
    <t>พิบูลมังสาหาร</t>
  </si>
  <si>
    <t>พิบูล</t>
  </si>
  <si>
    <t>สรุปงบประมาณค่าบริการทางการแพทย์ที่เบิกจ่ายในลักษณะงบลงทุน (ค่าเสื่อม) ปีงบประมาณ 2562 จังหวัดอุบลราชธานี</t>
  </si>
  <si>
    <t>ภาพรวม</t>
  </si>
  <si>
    <t>บ.ซี ซี คอม</t>
  </si>
  <si>
    <t>ลงวันที่ 24/1/62</t>
  </si>
  <si>
    <t>04/2562</t>
  </si>
  <si>
    <t>รอติดตั้ง</t>
  </si>
  <si>
    <t>05/2562</t>
  </si>
  <si>
    <t>บ.อิเลฟเว่น พลัช</t>
  </si>
  <si>
    <t>รอรับของ</t>
  </si>
  <si>
    <t>มีค.62</t>
  </si>
  <si>
    <t>บ.โอลีฟอุปกรณ์การแพทย์</t>
  </si>
  <si>
    <t>PO 010/011</t>
  </si>
  <si>
    <t>PO 010/010</t>
  </si>
  <si>
    <t>รถยนต์ตรวจการ 4 ประตู</t>
  </si>
  <si>
    <t xml:space="preserve">กำหนดสเปค คาดว่า มีคจะประกาศ ประกวดราคา </t>
  </si>
  <si>
    <t>92,000</t>
  </si>
  <si>
    <t>บ.เอน เทดิซายส์เอนส์ จก.</t>
  </si>
  <si>
    <t xml:space="preserve">1.คอลัมภ์สีเหลือง ให้เลือกจากเมนูตามแบบรายงาน ห้ามพิมพ์
</t>
  </si>
  <si>
    <t>2.คอลัมภ์สีน้ำเงิน ให้ท่านพิมพ์บันทึกรายละเอียดการอธิบายขั้นตอนให้ละเอียดชัดเจนที่สุด พร้อมระบุกำหนดการที่จะดำเนินการในขั้นตอนถัดไป</t>
  </si>
  <si>
    <t>คาดว่าจะตรวจรับและเบิกจ่ายไม่เกินวันที่ 18 มีนาคม 2562</t>
  </si>
  <si>
    <t>18/02/2562</t>
  </si>
  <si>
    <t>21/02/2562</t>
  </si>
  <si>
    <t>22/02/2562</t>
  </si>
  <si>
    <t>07/03/2562</t>
  </si>
  <si>
    <t>28/02/2562</t>
  </si>
  <si>
    <t>01/03/2562</t>
  </si>
  <si>
    <t>04/03/2562</t>
  </si>
  <si>
    <t>26/02/2562</t>
  </si>
  <si>
    <t>27/02/2562</t>
  </si>
  <si>
    <t>4/03/2562</t>
  </si>
  <si>
    <t>5 มีค. 2562</t>
  </si>
  <si>
    <t>27 กพ.62</t>
  </si>
  <si>
    <t>21 มีค.62</t>
  </si>
  <si>
    <t>4 มีค.62</t>
  </si>
  <si>
    <t>20 มีค.62</t>
  </si>
  <si>
    <t>25 กพ.62</t>
  </si>
  <si>
    <t>25 มีค.62</t>
  </si>
  <si>
    <t>18 มีค.62</t>
  </si>
  <si>
    <t>19 มีค.62</t>
  </si>
  <si>
    <t>28 กพ.62</t>
  </si>
  <si>
    <t>ประชุมพิจารณาผลผู้ชนะการเสนอราคาวันที่29มีค.62</t>
  </si>
  <si>
    <t>รอจ่าย</t>
  </si>
  <si>
    <t>ทำสัญญาแล้วคาดว่าจะแล้วเสร็จมีค.62</t>
  </si>
  <si>
    <t>06กพ.62</t>
  </si>
  <si>
    <t>18มค.62</t>
  </si>
  <si>
    <t>นายสมศักดิ์ อุ่นเจริญ</t>
  </si>
  <si>
    <t xml:space="preserve">อบ1632.08/13 </t>
  </si>
  <si>
    <t>17กพ.62</t>
  </si>
  <si>
    <t>22มค.62</t>
  </si>
  <si>
    <t>22กพ.62</t>
  </si>
  <si>
    <t>อบ1632.04/278</t>
  </si>
  <si>
    <t>31มค.62</t>
  </si>
  <si>
    <t>11 มีนาคม 2562</t>
  </si>
  <si>
    <t>14 มีนาคม 2562</t>
  </si>
  <si>
    <t>ตรวจรับและจ่ายเงินแล้ว</t>
  </si>
  <si>
    <t>5 มีค.2562</t>
  </si>
  <si>
    <t>13 กพ. 2562</t>
  </si>
  <si>
    <t>นายบุญถิน  วันทา</t>
  </si>
  <si>
    <t>18 กุมภาพันธ์ 2562</t>
  </si>
  <si>
    <t>25 กุมภาพันธ์ 2562</t>
  </si>
  <si>
    <t>26 กุมภาพันธ์ 2562</t>
  </si>
  <si>
    <t>บริษัท วาริน เมดิคอลซัพพลาย จำกัด</t>
  </si>
  <si>
    <t>27 กุมภาพันธ์ 2562</t>
  </si>
  <si>
    <t>8 มีนาคม 2562</t>
  </si>
  <si>
    <t>11 กุมภาพันธ์ 2562</t>
  </si>
  <si>
    <t>ทำหนังสือขอเปลี่ยนแปลงรายการเป็น Central supply</t>
  </si>
  <si>
    <t>7 มีค.2562</t>
  </si>
  <si>
    <t>ตรวจรัับแล้ว</t>
  </si>
  <si>
    <t>15/03/2562</t>
  </si>
  <si>
    <t>19/03/2562</t>
  </si>
  <si>
    <t>หจก.อิเตอร์เมดิคอล กรุ๊ป</t>
  </si>
  <si>
    <t>ร้้านพิบูลคอมพิวเตอร์</t>
  </si>
  <si>
    <t>1-Mar-62</t>
  </si>
  <si>
    <t>13กพ 62</t>
  </si>
  <si>
    <t>14กพ62</t>
  </si>
  <si>
    <t>ร้านวิระชัยการช่าง</t>
  </si>
  <si>
    <t>ทำเรื่องขอเปลี่ยนแปลงรายการ</t>
  </si>
  <si>
    <t>06/03/2562</t>
  </si>
  <si>
    <t>10/1/2562</t>
  </si>
  <si>
    <t>20/2/2562</t>
  </si>
  <si>
    <t>25/2/2562</t>
  </si>
  <si>
    <t>หจก.วารินทร์วุฒิพันธ์ก่อสร้าง</t>
  </si>
  <si>
    <t xml:space="preserve"> 28/2/2562</t>
  </si>
  <si>
    <t>20 ก.พ. 62</t>
  </si>
  <si>
    <t>8 มี.ค. 62</t>
  </si>
  <si>
    <t>28 ก.พ. 62</t>
  </si>
  <si>
    <t>15 มี.ค. 62</t>
  </si>
  <si>
    <t>25 ก.พ. 62</t>
  </si>
  <si>
    <t>6 มี.ค. 62</t>
  </si>
  <si>
    <t>620314070123</t>
  </si>
  <si>
    <t>4 มี.ค. 62</t>
  </si>
  <si>
    <t>620314028082</t>
  </si>
  <si>
    <t>620314032390</t>
  </si>
  <si>
    <t>620214268549</t>
  </si>
  <si>
    <t>26 ก.พ. 62</t>
  </si>
  <si>
    <t>สายอักษรพานิชย์</t>
  </si>
  <si>
    <t>1 มี.ค. 62</t>
  </si>
  <si>
    <t>620214236760</t>
  </si>
  <si>
    <t>หจก. อุบลคอมเวิลด์</t>
  </si>
  <si>
    <t>8/3/2562</t>
  </si>
  <si>
    <t>11/3/2562</t>
  </si>
  <si>
    <t>23/1/2562</t>
  </si>
  <si>
    <t>26/2/2562</t>
  </si>
  <si>
    <t>27/2/2562</t>
  </si>
  <si>
    <t>หจก.อุบลคอมพิวเตอร์ แอนด์ เทเลคอมเซอร์วิช</t>
  </si>
  <si>
    <t>21/2/2562</t>
  </si>
  <si>
    <t>18/2/2562</t>
  </si>
  <si>
    <t>22/2/2562</t>
  </si>
  <si>
    <t>20/12/2562</t>
  </si>
  <si>
    <t>05/03/2562</t>
  </si>
  <si>
    <t>08/03/2562</t>
  </si>
  <si>
    <t>1/01/2562</t>
  </si>
  <si>
    <t>28/2/2562</t>
  </si>
  <si>
    <t>1/3/2562</t>
  </si>
  <si>
    <t>44/2562</t>
  </si>
  <si>
    <t>กำหนดสเปค รอ price performance</t>
  </si>
  <si>
    <t>บ. IDS med จำกัด</t>
  </si>
  <si>
    <t>บ.ไบโอโนว่า จำกัด</t>
  </si>
  <si>
    <t>ประกาศประกวดราคา กำหนดยื่นเสนอราคา 28/02/2562</t>
  </si>
  <si>
    <t xml:space="preserve">กำหนดสเปคและราคากลางแล้ว </t>
  </si>
  <si>
    <t xml:space="preserve">ประกาศผู้ชนะการประกวดราคา 25/02/2562 รออุทธรณ์ </t>
  </si>
  <si>
    <t>นัดเปิดซอง 25/2/2562</t>
  </si>
  <si>
    <t>บ.ยูนิเวอร์แซล จำกัด</t>
  </si>
  <si>
    <t>นัดส่งมอบ 26/02/2562</t>
  </si>
  <si>
    <t>บ.E for L aime จำกัด</t>
  </si>
  <si>
    <t>บ.บี เจเอช เมดิคอล จำกัด</t>
  </si>
  <si>
    <t>23/02/2562</t>
  </si>
  <si>
    <t>บ.ไพรม์ เมดิคัล จำกัด</t>
  </si>
  <si>
    <t>7/03/2562</t>
  </si>
  <si>
    <t>6/03/2562</t>
  </si>
  <si>
    <t>8/03/2562</t>
  </si>
  <si>
    <t>18/3/2562</t>
  </si>
  <si>
    <t>18/03/2562</t>
  </si>
  <si>
    <t>20/03/2562</t>
  </si>
  <si>
    <t>620114397510</t>
  </si>
  <si>
    <t>อยู่ระหว่างบริหารสัญญา รอรับของ</t>
  </si>
  <si>
    <t>8 มีค 2562</t>
  </si>
  <si>
    <t>62037096584</t>
  </si>
  <si>
    <t>15 มีนาคม 2562</t>
  </si>
  <si>
    <t>620314013463</t>
  </si>
  <si>
    <t>25/02/2562</t>
  </si>
  <si>
    <t>4/2/62</t>
  </si>
  <si>
    <t>1/3/62</t>
  </si>
  <si>
    <t>21/3/19</t>
  </si>
  <si>
    <t>20 มีนาคม 2562</t>
  </si>
  <si>
    <t>25/2/62</t>
  </si>
  <si>
    <t>นายปิยะ วงศ์คำเหลา</t>
  </si>
  <si>
    <t>5 มี.ค.63</t>
  </si>
  <si>
    <t>6 มี.ค.63</t>
  </si>
  <si>
    <t>11ก.พ.2562</t>
  </si>
  <si>
    <t>4มี.ค.62</t>
  </si>
  <si>
    <t>4มี.ค.63</t>
  </si>
  <si>
    <t>18 กพ 2562</t>
  </si>
  <si>
    <t>25 กพ 2562</t>
  </si>
  <si>
    <t>12 กพ 2562</t>
  </si>
  <si>
    <t>7 มี.ค.62</t>
  </si>
  <si>
    <t>21ม.ค.2562</t>
  </si>
  <si>
    <t>4ก.พ.2562</t>
  </si>
  <si>
    <t>6ก.พ.2562</t>
  </si>
  <si>
    <t>8 ก.พ.62</t>
  </si>
  <si>
    <t>12/03/2562</t>
  </si>
  <si>
    <t>5 มี.ค.62</t>
  </si>
  <si>
    <t>21/03/2562</t>
  </si>
  <si>
    <t>18 กุมภาพันธ์ 62</t>
  </si>
  <si>
    <t>18 มีนาคม 62</t>
  </si>
  <si>
    <t>19 มีนาคม 62</t>
  </si>
  <si>
    <t>24/02/2562</t>
  </si>
  <si>
    <t>11/03/2562</t>
  </si>
  <si>
    <t>620114109949</t>
  </si>
  <si>
    <t>15 มี.ค.62</t>
  </si>
  <si>
    <t>18 มี.ค.62</t>
  </si>
  <si>
    <t>620114114085</t>
  </si>
  <si>
    <t>1 มี.ค.62</t>
  </si>
  <si>
    <t>26 กพ.62</t>
  </si>
  <si>
    <t>5 มีค.62</t>
  </si>
  <si>
    <t>31 มค 62</t>
  </si>
  <si>
    <t>28 กพ 62</t>
  </si>
  <si>
    <t>5 มีค 62</t>
  </si>
  <si>
    <t>***ทำเรื่องเปลี่ยนแปลงรายการแล้ว 25 กพ.62**</t>
  </si>
  <si>
    <t>อบ0032.001.29/2-2562</t>
  </si>
  <si>
    <t>เลขที่สัญญา 1/2562</t>
  </si>
  <si>
    <t>เลขที่สัญญา 2/2562</t>
  </si>
  <si>
    <t>26 กพ 2562</t>
  </si>
  <si>
    <t>บ. ไอดีเอส เมดิคอล ซิสเต็มส์ (ประเทศไทย) จำกัด</t>
  </si>
  <si>
    <t>หจก.อุบลคอมพิวเตอร์ แอนทฺ เทเลคอมเซอร์วิส</t>
  </si>
  <si>
    <t>22 กพ 2562</t>
  </si>
  <si>
    <t>25 กพ.2562</t>
  </si>
  <si>
    <t>14​กพ.62</t>
  </si>
  <si>
    <t>เลขที่สัญญา 3/2562</t>
  </si>
  <si>
    <t>ชรินทร์เฮ็ลธ์แคร์</t>
  </si>
  <si>
    <t>13/03/2562</t>
  </si>
  <si>
    <t>4 / 2562</t>
  </si>
  <si>
    <t>อุบลไอทีคอมพิวเตอร์</t>
  </si>
  <si>
    <t>จงเฮงแอร์แอนด์เซอวิส</t>
  </si>
  <si>
    <t>620114297522</t>
  </si>
  <si>
    <t>28/01/62</t>
  </si>
  <si>
    <t>กชพร</t>
  </si>
  <si>
    <t>02/02/62</t>
  </si>
  <si>
    <t>620314161586</t>
  </si>
  <si>
    <t>27/02/62</t>
  </si>
  <si>
    <t>11/03/62</t>
  </si>
  <si>
    <t>ร้านโกมลอิเล็กทรอนิค</t>
  </si>
  <si>
    <t>16/11/61</t>
  </si>
  <si>
    <t>620214171115</t>
  </si>
  <si>
    <t>4/02/62</t>
  </si>
  <si>
    <t>620314140616</t>
  </si>
  <si>
    <t>21/01/62</t>
  </si>
  <si>
    <t>4/03/62</t>
  </si>
  <si>
    <t>ส.นริศ</t>
  </si>
  <si>
    <t>620214153035</t>
  </si>
  <si>
    <t>12/02/62</t>
  </si>
  <si>
    <t>15/02/62</t>
  </si>
  <si>
    <t>หจก.เอสพีวายซาย์เทค</t>
  </si>
  <si>
    <t>7/02/62</t>
  </si>
  <si>
    <t>62021425522</t>
  </si>
  <si>
    <t>13/02/62</t>
  </si>
  <si>
    <t>18/02/62</t>
  </si>
  <si>
    <t>611214377570</t>
  </si>
  <si>
    <t>620114410099</t>
  </si>
  <si>
    <t>4/01/62</t>
  </si>
  <si>
    <t>30/01/62</t>
  </si>
  <si>
    <t>พงพรมชา</t>
  </si>
  <si>
    <t>28/02/62</t>
  </si>
  <si>
    <t>620314183622</t>
  </si>
  <si>
    <t>6/03/62</t>
  </si>
  <si>
    <t>12/03/62</t>
  </si>
  <si>
    <t>620114362326</t>
  </si>
  <si>
    <t>31/02/62</t>
  </si>
  <si>
    <t>26/02/62</t>
  </si>
  <si>
    <t>620214200152</t>
  </si>
  <si>
    <t>2/01/62</t>
  </si>
  <si>
    <t>620214220075</t>
  </si>
  <si>
    <t>620314080800</t>
  </si>
  <si>
    <t>1/03/62</t>
  </si>
  <si>
    <t>18/01/62</t>
  </si>
  <si>
    <t>620114349891</t>
  </si>
  <si>
    <t>บ.เอสดีทันตฯ</t>
  </si>
  <si>
    <t>บ.ดีเคเอสเอซ</t>
  </si>
  <si>
    <t>11/0/2562</t>
  </si>
  <si>
    <t>21/01/2563</t>
  </si>
  <si>
    <t>23/01/2563</t>
  </si>
  <si>
    <t>18/01/2564</t>
  </si>
  <si>
    <t>23/01/2564</t>
  </si>
  <si>
    <t>ร้านทองพูลพาณิชย์</t>
  </si>
  <si>
    <t>นายชัยวััฒน์ หงษ์ทอง(ร้านนำชัยกระจก)</t>
  </si>
  <si>
    <t>620314199426</t>
  </si>
  <si>
    <t>นางสาวเบญจญาดา บึงไกร</t>
  </si>
  <si>
    <t>620214126589</t>
  </si>
  <si>
    <t>620214139313</t>
  </si>
  <si>
    <t>นายสมหมาย ประทุมพิมพ์</t>
  </si>
  <si>
    <t>620214065457</t>
  </si>
  <si>
    <t>นางสุมาลี บุญเสริม</t>
  </si>
  <si>
    <t>620214322282</t>
  </si>
  <si>
    <t>620270080883</t>
  </si>
  <si>
    <t xml:space="preserve"> 9/2562</t>
  </si>
  <si>
    <t xml:space="preserve"> 7 ก.พ.62</t>
  </si>
  <si>
    <t xml:space="preserve"> 1 ก.พ.62</t>
  </si>
  <si>
    <t xml:space="preserve"> 20 ม.ค.62</t>
  </si>
  <si>
    <t xml:space="preserve"> 21 ม.ค.62</t>
  </si>
  <si>
    <t xml:space="preserve"> 3 มี.ค.62</t>
  </si>
  <si>
    <t>4 มี.ค.62</t>
  </si>
  <si>
    <t>หจก.สุรินทร์ก่อสร้าง(2015)</t>
  </si>
  <si>
    <t xml:space="preserve"> 4 ก.พ.61</t>
  </si>
  <si>
    <t xml:space="preserve"> 6/2562</t>
  </si>
  <si>
    <t xml:space="preserve"> 10 ก.พ.62</t>
  </si>
  <si>
    <t xml:space="preserve"> 11 ก.พ.62</t>
  </si>
  <si>
    <t xml:space="preserve"> 6/2/2562</t>
  </si>
  <si>
    <t>620214127148</t>
  </si>
  <si>
    <t xml:space="preserve"> 12 ก.พ.62</t>
  </si>
  <si>
    <t xml:space="preserve"> 10 ม.ค.62</t>
  </si>
  <si>
    <t xml:space="preserve"> 22 ก.พ.62</t>
  </si>
  <si>
    <t>คาดว่าจะแล้วเสร็จ 31 มี.ค.62</t>
  </si>
  <si>
    <t>คาดว่าจะทำสัญญาภายใน 31  เม.ย. 62</t>
  </si>
  <si>
    <t>20/3/62</t>
  </si>
  <si>
    <t>ลงนามในสัญญา รอส่งมอบของ 29 มี.ค.62</t>
  </si>
  <si>
    <t>25/02/62</t>
  </si>
  <si>
    <t>ตรวจรับแล้ว รอจ่ายเงิน  29 มี.ค.62</t>
  </si>
  <si>
    <t>ธวัชชัย ซัพพลาย เซอร์วิส</t>
  </si>
  <si>
    <t>ทำสัญญาแล้ว คาดว่าจะแล้วเสร็จ 31 มี.ค.62</t>
  </si>
  <si>
    <t>นายประดิษฐ์    สายลาด</t>
  </si>
  <si>
    <t>15/03/62</t>
  </si>
  <si>
    <t>คาดว่าจะทำสัญญาภายใน 31 มี.ค.62</t>
  </si>
  <si>
    <t>6200021</t>
  </si>
  <si>
    <t>6200026</t>
  </si>
  <si>
    <t>14/02/62</t>
  </si>
  <si>
    <t>6200043</t>
  </si>
  <si>
    <t>6200015</t>
  </si>
  <si>
    <t>รอเปลี่ยนแปลงรายการ</t>
  </si>
  <si>
    <t>ตรวจรับแล้ว รอจ่ายเงิน 29 มี.ค.62</t>
  </si>
  <si>
    <t>620115009233</t>
  </si>
  <si>
    <t>1 มี.ค 62</t>
  </si>
  <si>
    <t>เหลือส่งมอบครุภัณฑ์ และจ่ายเงิน</t>
  </si>
  <si>
    <t>บ.สมาร์ทเท็ค เท็คโนโลยี่ จำกัด</t>
  </si>
  <si>
    <t>12 มี.ค 62</t>
  </si>
  <si>
    <t>620301004135</t>
  </si>
  <si>
    <t>620115009340</t>
  </si>
  <si>
    <t>620115009915</t>
  </si>
  <si>
    <t>620115010401</t>
  </si>
  <si>
    <t>620115010087</t>
  </si>
  <si>
    <t>บ. ยูโรสแกน จำกัด</t>
  </si>
  <si>
    <t>15 มี.ค 62</t>
  </si>
  <si>
    <t>คาดว่า 22 มีค.62</t>
  </si>
  <si>
    <t>บ.สุพีร่า อินโนเวชั่น จำกัด</t>
  </si>
  <si>
    <t>14/03/2562</t>
  </si>
  <si>
    <t>07/2562</t>
  </si>
  <si>
    <t>28,000</t>
  </si>
  <si>
    <t>46,000</t>
  </si>
  <si>
    <t xml:space="preserve"> PO 620047</t>
  </si>
  <si>
    <t>25,000</t>
  </si>
  <si>
    <t xml:space="preserve"> PO 010/013</t>
  </si>
  <si>
    <t>60,000</t>
  </si>
  <si>
    <t>PS 6200448 ลงวันที่15/03/2562</t>
  </si>
  <si>
    <t>20,000</t>
  </si>
  <si>
    <t>93,000</t>
  </si>
  <si>
    <t>บ.ชนะชัยอินเตอร์เฮลท์แคร์</t>
  </si>
  <si>
    <t>PO 010/012</t>
  </si>
  <si>
    <t>26,000</t>
  </si>
  <si>
    <t>PS 6200449 ลงวันที่ 12/03/2562</t>
  </si>
  <si>
    <t>อยู่ระหว่างจัดทำเอกสารเพื่อเบิกจ่าย</t>
  </si>
  <si>
    <t>20 กพ.2562</t>
  </si>
  <si>
    <t>20 มีค.2562</t>
  </si>
  <si>
    <t>ปัณณวิช พาณิชย์</t>
  </si>
  <si>
    <t>15 มีค.2562</t>
  </si>
  <si>
    <t>P66200100</t>
  </si>
  <si>
    <t>18 กพ.2562</t>
  </si>
  <si>
    <t>3 กพ.2562</t>
  </si>
  <si>
    <t>4 มีค.2562</t>
  </si>
  <si>
    <t>21 กพ.2562</t>
  </si>
  <si>
    <t>P62000102</t>
  </si>
  <si>
    <t>1 มีค.2562</t>
  </si>
  <si>
    <t>19 มีค.2562</t>
  </si>
  <si>
    <t>P62000104</t>
  </si>
  <si>
    <t>คาดว่าจะตรวจรับภายในวันที่ 31 มีนาคม 2562</t>
  </si>
  <si>
    <t>25 มีนาคม  2562</t>
  </si>
  <si>
    <t>24 มีนาคม 2562</t>
  </si>
  <si>
    <t xml:space="preserve"> 14/02/2562</t>
  </si>
  <si>
    <t xml:space="preserve"> 25/02/2562</t>
  </si>
  <si>
    <t xml:space="preserve"> 15/02/2562</t>
  </si>
  <si>
    <t xml:space="preserve"> 08/02/2562</t>
  </si>
  <si>
    <t xml:space="preserve"> 36/2562</t>
  </si>
  <si>
    <t>ร้าน SR ก่อสร้าง</t>
  </si>
  <si>
    <t>4 กุมภาพันธ์ 2562</t>
  </si>
  <si>
    <t xml:space="preserve"> 62027103777</t>
  </si>
  <si>
    <t>5 มีนาคม 2562</t>
  </si>
  <si>
    <t xml:space="preserve">ร้าน เอส บี รุ่งเรืองกิจ  </t>
  </si>
  <si>
    <t>18 กุมภาพันธ์2562</t>
  </si>
  <si>
    <t>25 กุมภาพันธ์2562</t>
  </si>
  <si>
    <t>25กุมภาพันธ์2562</t>
  </si>
  <si>
    <t>18 มกราคม2562</t>
  </si>
  <si>
    <t>บริษัท เอสพีซี ไทยโฮม จำกัด</t>
  </si>
  <si>
    <t>20 กุมภาพันธ์2562</t>
  </si>
  <si>
    <t>22 กุมภาพันธ์2562</t>
  </si>
  <si>
    <t>9.ตรวจรับครุภัณฑ์/งานจ้างแล้ว</t>
  </si>
  <si>
    <t>คาดว่าจะลงนามสัญญาในวันที่  29 มีนาคม 2562</t>
  </si>
  <si>
    <t>บ.มีจงมี จำกัด</t>
  </si>
  <si>
    <t>11 มีค2562</t>
  </si>
  <si>
    <t>PG62000026</t>
  </si>
  <si>
    <t>13 มีค 2562</t>
  </si>
  <si>
    <t>คาดว่าจะลงนามสัญญาในเดือนมีนาคม 2562</t>
  </si>
  <si>
    <t>13/62</t>
  </si>
  <si>
    <t>14/62</t>
  </si>
  <si>
    <t>14 มกราคม  2562</t>
  </si>
  <si>
    <t>620315008889</t>
  </si>
  <si>
    <t>4 มีนาคม 2562</t>
  </si>
  <si>
    <t>22 มีนาคม 2562</t>
  </si>
  <si>
    <t>14 กุมภาพันธ์ 2562</t>
  </si>
  <si>
    <t>15 กุมภาพันธ์2562</t>
  </si>
  <si>
    <t xml:space="preserve"> 15 กุมภาพันธ์ 2562</t>
  </si>
  <si>
    <t>บริษัท เอสพีซีไทยโฮมจำกัด</t>
  </si>
  <si>
    <t>620314221878</t>
  </si>
  <si>
    <t>62027159994</t>
  </si>
  <si>
    <t>26 กพ 62</t>
  </si>
  <si>
    <t>28 กุมภาพันธ์ 2562</t>
  </si>
  <si>
    <t>หจก.อุุบลคอมพิวเตอร์ แอนด์ เทเลคอมเซอร์วิส</t>
  </si>
  <si>
    <t>15 กุมภาพันธ์ 2562</t>
  </si>
  <si>
    <t>620314029425</t>
  </si>
  <si>
    <t>20 กุมภาพันธ์ 2562</t>
  </si>
  <si>
    <t>6 กุมภาพันธ์ 2562</t>
  </si>
  <si>
    <t>12 กุมภาพันธ์ 2562</t>
  </si>
  <si>
    <t>620214315696</t>
  </si>
  <si>
    <t>ช่วงรออนุมัติเปลี่ยนแปลงรายการ</t>
  </si>
  <si>
    <t>14 กพ. 2562</t>
  </si>
  <si>
    <t>21 มีค. 2562</t>
  </si>
  <si>
    <t>26 กพ.2562</t>
  </si>
  <si>
    <t>6 มีค.2562</t>
  </si>
  <si>
    <t>คาดว่าจะตรวจรับในเดือนมีนาคม 2562</t>
  </si>
  <si>
    <t>22 กพ.2562</t>
  </si>
  <si>
    <t>กวินธิดา เซอร์วิส</t>
  </si>
  <si>
    <t>27 มค 2562</t>
  </si>
  <si>
    <t>27 กพ 2562</t>
  </si>
  <si>
    <t>27 ก.พ.2562</t>
  </si>
  <si>
    <t>การไฟฟ้าส่วนภูมิภาคอำเภอตระการพืชผล</t>
  </si>
  <si>
    <t xml:space="preserve"> 28 ก.พ. 2562</t>
  </si>
  <si>
    <t>1 มี.ค. 2562</t>
  </si>
  <si>
    <t>5 มี.ค.2562</t>
  </si>
  <si>
    <t>7 มี.ค.2562</t>
  </si>
  <si>
    <t>29 ม.ค.2562</t>
  </si>
  <si>
    <t>15 กพ 62</t>
  </si>
  <si>
    <t>P66200036/5</t>
  </si>
  <si>
    <t>6 มีนาคม 62</t>
  </si>
  <si>
    <t>25/03/2562</t>
  </si>
  <si>
    <t>สสจ.</t>
  </si>
  <si>
    <t>สปสช.</t>
  </si>
  <si>
    <t>จำนวนรายการ</t>
  </si>
  <si>
    <t>ร้านตั๊กแอนด์ตองการค้า</t>
  </si>
  <si>
    <t>ร้านดูคอม</t>
  </si>
  <si>
    <t>ร้านรุ้งศิวกรณ์</t>
  </si>
  <si>
    <t>หจก พีซี คอนสตรัคชั่น</t>
  </si>
  <si>
    <t>ร้านสมบูรณ์ก่อสร้าง</t>
  </si>
  <si>
    <t>นายวิชิต ครองยุติ</t>
  </si>
  <si>
    <t>บริษัทสร้างช้างวัสดุ</t>
  </si>
  <si>
    <t xml:space="preserve">รอประกาศ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</si>
</sst>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_);_(@_)"/>
    <numFmt numFmtId="190" formatCode="#,##0;[Red]#,##0"/>
    <numFmt numFmtId="191" formatCode="_-* #,##0.00_-;\-* #,##0.00_-;_-* &quot;-&quot;??_-;_-@"/>
    <numFmt numFmtId="192" formatCode="0.0"/>
    <numFmt numFmtId="193" formatCode="_-* #,##0_-;\-* #,##0_-;_-* &quot;-&quot;??_-;_-@"/>
    <numFmt numFmtId="194" formatCode="_-* #,##0.0_-;\-* #,##0.0_-;_-* &quot;-&quot;??_-;_-@_-"/>
    <numFmt numFmtId="195" formatCode="#,##0.00_ ;\-#,##0.00&quot; &quot;"/>
    <numFmt numFmtId="196" formatCode="#,##0.00;[Red]#,##0.00"/>
    <numFmt numFmtId="197" formatCode="d\ mmmyyyy"/>
    <numFmt numFmtId="198" formatCode="d\ mmm\ yyyy"/>
    <numFmt numFmtId="200" formatCode="#,##0.0;[Red]#,##0.0"/>
    <numFmt numFmtId="201" formatCode="#,##0_ ;[Red]\-#,##0\ "/>
    <numFmt numFmtId="202" formatCode="d\ mmmyy"/>
    <numFmt numFmtId="203" formatCode="d\ mmmm\ yyyy"/>
    <numFmt numFmtId="204" formatCode="[$-101041E]d\ mmm\ yy;@"/>
    <numFmt numFmtId="205" formatCode="0.00;[Red]0.00"/>
  </numFmts>
  <fonts count="10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Tahoma"/>
      <family val="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4"/>
      <color indexed="8"/>
      <name val="TH SarabunPSK"/>
      <family val="2"/>
    </font>
    <font>
      <sz val="12"/>
      <name val="Times New Roman"/>
      <family val="1"/>
      <charset val="222"/>
    </font>
    <font>
      <sz val="10"/>
      <name val="Arial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4"/>
      <name val="TH SarabunIT๙"/>
      <family val="2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sz val="10"/>
      <name val="MS Sans Serif"/>
      <family val="2"/>
    </font>
    <font>
      <sz val="14"/>
      <name val="Cordia New"/>
      <family val="2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  <charset val="222"/>
    </font>
    <font>
      <b/>
      <sz val="15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4"/>
      <name val="CordiaUPC"/>
      <family val="2"/>
      <charset val="222"/>
    </font>
    <font>
      <sz val="11"/>
      <color indexed="8"/>
      <name val="Calibri"/>
      <family val="2"/>
    </font>
    <font>
      <b/>
      <sz val="11"/>
      <color indexed="63"/>
      <name val="Tahoma"/>
      <family val="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8"/>
      <color indexed="56"/>
      <name val="Tahoma"/>
      <family val="2"/>
    </font>
    <font>
      <sz val="11"/>
      <color indexed="10"/>
      <name val="Tahoma"/>
      <family val="2"/>
    </font>
    <font>
      <sz val="14"/>
      <name val="Angsana New"/>
      <family val="1"/>
    </font>
    <font>
      <sz val="10"/>
      <name val="MS Sans Serif"/>
      <family val="2"/>
      <charset val="222"/>
    </font>
    <font>
      <u/>
      <sz val="14"/>
      <color indexed="12"/>
      <name val="Angsana New"/>
      <family val="1"/>
    </font>
    <font>
      <sz val="10"/>
      <name val="Arial"/>
      <family val="2"/>
      <charset val="222"/>
    </font>
    <font>
      <b/>
      <sz val="10"/>
      <name val="Tahoma"/>
      <family val="2"/>
    </font>
    <font>
      <sz val="11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ahoma"/>
      <family val="2"/>
      <scheme val="minor"/>
    </font>
    <font>
      <sz val="11"/>
      <name val="Tahoma"/>
      <family val="2"/>
      <charset val="222"/>
      <scheme val="minor"/>
    </font>
    <font>
      <sz val="12"/>
      <name val="Calibri"/>
      <family val="2"/>
    </font>
    <font>
      <sz val="12"/>
      <name val="Tahoma"/>
      <family val="2"/>
      <scheme val="minor"/>
    </font>
    <font>
      <sz val="11"/>
      <color rgb="FF000000"/>
      <name val="Tahoma"/>
      <family val="2"/>
    </font>
    <font>
      <sz val="11"/>
      <name val="Tahoma"/>
      <family val="2"/>
      <scheme val="minor"/>
    </font>
    <font>
      <sz val="10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1"/>
      <name val="Tahoma"/>
      <family val="2"/>
      <charset val="222"/>
    </font>
    <font>
      <sz val="12"/>
      <color theme="1"/>
      <name val="Tahoma"/>
      <family val="2"/>
      <charset val="222"/>
      <scheme val="minor"/>
    </font>
    <font>
      <sz val="10"/>
      <color indexed="8"/>
      <name val="Tahoma"/>
      <family val="2"/>
      <charset val="222"/>
    </font>
    <font>
      <sz val="10"/>
      <color theme="1"/>
      <name val="Tahoma"/>
      <family val="2"/>
    </font>
    <font>
      <sz val="10"/>
      <color theme="1"/>
      <name val="Tahoma"/>
      <family val="2"/>
      <scheme val="minor"/>
    </font>
    <font>
      <sz val="10"/>
      <color rgb="FFFF0000"/>
      <name val="Tahoma"/>
      <family val="2"/>
    </font>
    <font>
      <sz val="14"/>
      <color theme="1"/>
      <name val="TH SarabunPSK"/>
      <family val="2"/>
    </font>
    <font>
      <sz val="9"/>
      <color theme="1"/>
      <name val="Tahoma"/>
      <family val="2"/>
    </font>
    <font>
      <sz val="9"/>
      <color theme="1"/>
      <name val="Tahoma"/>
      <family val="2"/>
      <scheme val="minor"/>
    </font>
    <font>
      <sz val="14"/>
      <color rgb="FF000000"/>
      <name val="TH SarabunPSK"/>
    </font>
    <font>
      <sz val="14"/>
      <name val="TH SarabunPSK"/>
    </font>
    <font>
      <sz val="14"/>
      <color rgb="FF660066"/>
      <name val="TH SarabunPSK"/>
    </font>
    <font>
      <sz val="12"/>
      <name val="Sarabun"/>
    </font>
    <font>
      <sz val="12"/>
      <color theme="1"/>
      <name val="Sarabun"/>
    </font>
    <font>
      <sz val="14"/>
      <color theme="1"/>
      <name val="Sarabun"/>
    </font>
    <font>
      <sz val="10"/>
      <name val="Sarabun"/>
    </font>
    <font>
      <sz val="11"/>
      <color theme="1"/>
      <name val="Calibri"/>
      <family val="2"/>
    </font>
    <font>
      <sz val="9"/>
      <color rgb="FF000000"/>
      <name val="Tahoma"/>
    </font>
    <font>
      <sz val="14"/>
      <name val="Sarabun"/>
    </font>
    <font>
      <sz val="9"/>
      <color rgb="FF000000"/>
      <name val="Tahoma"/>
      <family val="2"/>
    </font>
    <font>
      <sz val="14"/>
      <color rgb="FF000000"/>
      <name val="Sarabun"/>
    </font>
    <font>
      <b/>
      <sz val="9"/>
      <color indexed="81"/>
      <name val="Tahoma"/>
      <charset val="222"/>
    </font>
    <font>
      <sz val="16"/>
      <color theme="1"/>
      <name val="Cordia New"/>
      <family val="2"/>
    </font>
    <font>
      <sz val="16"/>
      <color rgb="FF000000"/>
      <name val="Cordia New"/>
      <family val="2"/>
    </font>
    <font>
      <sz val="16"/>
      <color indexed="8"/>
      <name val="Cordia New"/>
      <family val="2"/>
    </font>
    <font>
      <sz val="12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2"/>
      <color theme="1"/>
      <name val="Tahoma"/>
      <family val="2"/>
    </font>
    <font>
      <sz val="11"/>
      <color rgb="FF000000"/>
      <name val="Tahoma"/>
      <family val="2"/>
      <scheme val="minor"/>
    </font>
    <font>
      <sz val="10"/>
      <color rgb="FF000000"/>
      <name val="Tahoma"/>
      <family val="2"/>
    </font>
    <font>
      <sz val="10"/>
      <color rgb="FF000000"/>
      <name val="Tahoma"/>
      <family val="2"/>
      <scheme val="minor"/>
    </font>
    <font>
      <sz val="11"/>
      <color rgb="FF000000"/>
      <name val="Docs-Tahoma"/>
    </font>
    <font>
      <sz val="10"/>
      <color theme="1"/>
      <name val="Tahoma"/>
      <family val="2"/>
      <scheme val="major"/>
    </font>
    <font>
      <sz val="9"/>
      <color rgb="FF000000"/>
      <name val="Tahoma"/>
      <family val="2"/>
      <scheme val="minor"/>
    </font>
    <font>
      <sz val="10"/>
      <color rgb="FF7030A0"/>
      <name val="Tahoma"/>
      <family val="2"/>
    </font>
    <font>
      <sz val="11"/>
      <color rgb="FF7030A0"/>
      <name val="Tahoma"/>
      <family val="2"/>
      <scheme val="minor"/>
    </font>
    <font>
      <sz val="9"/>
      <name val="AngsanaUPC"/>
      <family val="1"/>
    </font>
    <font>
      <sz val="12"/>
      <name val="Angsana New"/>
      <family val="1"/>
    </font>
    <font>
      <sz val="8"/>
      <color theme="1"/>
      <name val="Tahoma"/>
      <family val="2"/>
    </font>
    <font>
      <sz val="10"/>
      <name val="&quot;TH SarabunIT๙&quot;"/>
    </font>
    <font>
      <sz val="10"/>
      <color rgb="FF000000"/>
      <name val="Arial"/>
      <family val="2"/>
    </font>
    <font>
      <sz val="11"/>
      <color rgb="FFFF0000"/>
      <name val="Tahoma"/>
      <family val="2"/>
      <scheme val="minor"/>
    </font>
    <font>
      <sz val="11"/>
      <name val="Angsana New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DE9D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00"/>
      </patternFill>
    </fill>
    <fill>
      <patternFill patternType="solid">
        <fgColor rgb="FFF7F7F7"/>
        <bgColor rgb="FFF7F7F7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7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2" borderId="0" applyNumberFormat="0" applyBorder="0" applyAlignment="0" applyProtection="0"/>
    <xf numFmtId="0" fontId="1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1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1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1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1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" fillId="15" borderId="0" applyNumberFormat="0" applyBorder="0" applyAlignment="0" applyProtection="0"/>
    <xf numFmtId="0" fontId="23" fillId="15" borderId="0" applyNumberFormat="0" applyBorder="0" applyAlignment="0" applyProtection="0"/>
    <xf numFmtId="0" fontId="5" fillId="10" borderId="0" applyNumberFormat="0" applyBorder="0" applyAlignment="0" applyProtection="0"/>
    <xf numFmtId="0" fontId="23" fillId="10" borderId="0" applyNumberFormat="0" applyBorder="0" applyAlignment="0" applyProtection="0"/>
    <xf numFmtId="0" fontId="5" fillId="11" borderId="0" applyNumberFormat="0" applyBorder="0" applyAlignment="0" applyProtection="0"/>
    <xf numFmtId="0" fontId="23" fillId="11" borderId="0" applyNumberFormat="0" applyBorder="0" applyAlignment="0" applyProtection="0"/>
    <xf numFmtId="0" fontId="5" fillId="16" borderId="0" applyNumberFormat="0" applyBorder="0" applyAlignment="0" applyProtection="0"/>
    <xf numFmtId="0" fontId="23" fillId="16" borderId="0" applyNumberFormat="0" applyBorder="0" applyAlignment="0" applyProtection="0"/>
    <xf numFmtId="0" fontId="5" fillId="17" borderId="0" applyNumberFormat="0" applyBorder="0" applyAlignment="0" applyProtection="0"/>
    <xf numFmtId="0" fontId="23" fillId="17" borderId="0" applyNumberFormat="0" applyBorder="0" applyAlignment="0" applyProtection="0"/>
    <xf numFmtId="0" fontId="5" fillId="18" borderId="0" applyNumberFormat="0" applyBorder="0" applyAlignment="0" applyProtection="0"/>
    <xf numFmtId="0" fontId="23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23" fillId="20" borderId="0" applyNumberFormat="0" applyBorder="0" applyAlignment="0" applyProtection="0"/>
    <xf numFmtId="0" fontId="5" fillId="21" borderId="0" applyNumberFormat="0" applyBorder="0" applyAlignment="0" applyProtection="0"/>
    <xf numFmtId="0" fontId="23" fillId="21" borderId="0" applyNumberFormat="0" applyBorder="0" applyAlignment="0" applyProtection="0"/>
    <xf numFmtId="0" fontId="5" fillId="19" borderId="0" applyNumberFormat="0" applyBorder="0" applyAlignment="0" applyProtection="0"/>
    <xf numFmtId="0" fontId="23" fillId="19" borderId="0" applyNumberFormat="0" applyBorder="0" applyAlignment="0" applyProtection="0"/>
    <xf numFmtId="0" fontId="5" fillId="16" borderId="0" applyNumberFormat="0" applyBorder="0" applyAlignment="0" applyProtection="0"/>
    <xf numFmtId="0" fontId="23" fillId="16" borderId="0" applyNumberFormat="0" applyBorder="0" applyAlignment="0" applyProtection="0"/>
    <xf numFmtId="0" fontId="5" fillId="17" borderId="0" applyNumberFormat="0" applyBorder="0" applyAlignment="0" applyProtection="0"/>
    <xf numFmtId="0" fontId="23" fillId="17" borderId="0" applyNumberFormat="0" applyBorder="0" applyAlignment="0" applyProtection="0"/>
    <xf numFmtId="0" fontId="5" fillId="22" borderId="0" applyNumberFormat="0" applyBorder="0" applyAlignment="0" applyProtection="0"/>
    <xf numFmtId="0" fontId="23" fillId="22" borderId="0" applyNumberFormat="0" applyBorder="0" applyAlignment="0" applyProtection="0"/>
    <xf numFmtId="0" fontId="15" fillId="3" borderId="0" applyNumberFormat="0" applyBorder="0" applyAlignment="0" applyProtection="0"/>
    <xf numFmtId="0" fontId="24" fillId="3" borderId="0" applyNumberFormat="0" applyBorder="0" applyAlignment="0" applyProtection="0"/>
    <xf numFmtId="0" fontId="6" fillId="13" borderId="1" applyNumberFormat="0" applyAlignment="0" applyProtection="0"/>
    <xf numFmtId="0" fontId="25" fillId="13" borderId="1" applyNumberFormat="0" applyAlignment="0" applyProtection="0"/>
    <xf numFmtId="0" fontId="9" fillId="23" borderId="2" applyNumberFormat="0" applyAlignment="0" applyProtection="0"/>
    <xf numFmtId="0" fontId="26" fillId="23" borderId="2" applyNumberFormat="0" applyAlignment="0" applyProtection="0"/>
    <xf numFmtId="43" fontId="27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87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7" borderId="1" applyNumberFormat="0" applyAlignment="0" applyProtection="0"/>
    <xf numFmtId="0" fontId="40" fillId="7" borderId="1" applyNumberFormat="0" applyAlignment="0" applyProtection="0"/>
    <xf numFmtId="0" fontId="10" fillId="0" borderId="6" applyNumberFormat="0" applyFill="0" applyAlignment="0" applyProtection="0"/>
    <xf numFmtId="0" fontId="41" fillId="0" borderId="6" applyNumberFormat="0" applyFill="0" applyAlignment="0" applyProtection="0"/>
    <xf numFmtId="0" fontId="13" fillId="14" borderId="0" applyNumberFormat="0" applyBorder="0" applyAlignment="0" applyProtection="0"/>
    <xf numFmtId="0" fontId="42" fillId="14" borderId="0" applyNumberFormat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2" fillId="0" borderId="0"/>
    <xf numFmtId="0" fontId="22" fillId="0" borderId="0"/>
    <xf numFmtId="0" fontId="43" fillId="0" borderId="0"/>
    <xf numFmtId="0" fontId="29" fillId="0" borderId="0"/>
    <xf numFmtId="0" fontId="44" fillId="0" borderId="0"/>
    <xf numFmtId="0" fontId="29" fillId="0" borderId="0"/>
    <xf numFmtId="0" fontId="29" fillId="0" borderId="0"/>
    <xf numFmtId="0" fontId="22" fillId="0" borderId="0"/>
    <xf numFmtId="0" fontId="28" fillId="0" borderId="0"/>
    <xf numFmtId="0" fontId="30" fillId="0" borderId="0"/>
    <xf numFmtId="0" fontId="28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2" fillId="0" borderId="0"/>
    <xf numFmtId="0" fontId="27" fillId="0" borderId="0"/>
    <xf numFmtId="0" fontId="2" fillId="0" borderId="0"/>
    <xf numFmtId="0" fontId="1" fillId="0" borderId="0"/>
    <xf numFmtId="0" fontId="2" fillId="0" borderId="0"/>
    <xf numFmtId="0" fontId="27" fillId="0" borderId="0"/>
    <xf numFmtId="0" fontId="22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2" fillId="0" borderId="0"/>
    <xf numFmtId="0" fontId="22" fillId="8" borderId="7" applyNumberFormat="0" applyFont="0" applyAlignment="0" applyProtection="0"/>
    <xf numFmtId="0" fontId="2" fillId="8" borderId="7" applyNumberFormat="0" applyFont="0" applyAlignment="0" applyProtection="0"/>
    <xf numFmtId="0" fontId="2" fillId="8" borderId="7" applyNumberFormat="0" applyFont="0" applyAlignment="0" applyProtection="0"/>
    <xf numFmtId="0" fontId="16" fillId="13" borderId="8" applyNumberFormat="0" applyAlignment="0" applyProtection="0"/>
    <xf numFmtId="0" fontId="45" fillId="13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21" fillId="0" borderId="0"/>
    <xf numFmtId="0" fontId="46" fillId="0" borderId="0"/>
    <xf numFmtId="0" fontId="21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9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8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190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19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9" fillId="23" borderId="2" applyNumberFormat="0" applyAlignment="0" applyProtection="0"/>
    <xf numFmtId="0" fontId="9" fillId="23" borderId="2" applyNumberFormat="0" applyAlignment="0" applyProtection="0"/>
    <xf numFmtId="0" fontId="9" fillId="23" borderId="2" applyNumberFormat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9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2" fillId="0" borderId="0"/>
    <xf numFmtId="0" fontId="50" fillId="0" borderId="0"/>
    <xf numFmtId="0" fontId="53" fillId="0" borderId="0"/>
    <xf numFmtId="0" fontId="29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17" fillId="0" borderId="0"/>
    <xf numFmtId="0" fontId="2" fillId="0" borderId="0"/>
    <xf numFmtId="0" fontId="2" fillId="0" borderId="0"/>
    <xf numFmtId="0" fontId="22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2" fillId="0" borderId="0" applyFill="0"/>
    <xf numFmtId="0" fontId="22" fillId="0" borderId="0" applyFill="0"/>
    <xf numFmtId="0" fontId="55" fillId="0" borderId="0"/>
    <xf numFmtId="0" fontId="27" fillId="0" borderId="0"/>
    <xf numFmtId="0" fontId="22" fillId="0" borderId="0"/>
    <xf numFmtId="0" fontId="18" fillId="0" borderId="0"/>
    <xf numFmtId="0" fontId="55" fillId="0" borderId="0"/>
    <xf numFmtId="0" fontId="3" fillId="0" borderId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6" fillId="0" borderId="0"/>
    <xf numFmtId="0" fontId="21" fillId="0" borderId="0"/>
    <xf numFmtId="0" fontId="46" fillId="0" borderId="0"/>
    <xf numFmtId="0" fontId="21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6" fillId="13" borderId="8" applyNumberFormat="0" applyAlignment="0" applyProtection="0"/>
    <xf numFmtId="0" fontId="16" fillId="13" borderId="8" applyNumberFormat="0" applyAlignment="0" applyProtection="0"/>
    <xf numFmtId="0" fontId="16" fillId="13" borderId="8" applyNumberForma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22" fillId="8" borderId="7" applyNumberFormat="0" applyFon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9">
    <xf numFmtId="0" fontId="0" fillId="0" borderId="0" xfId="0"/>
    <xf numFmtId="0" fontId="54" fillId="25" borderId="10" xfId="0" applyFont="1" applyFill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/>
    <xf numFmtId="0" fontId="61" fillId="0" borderId="0" xfId="0" applyFont="1"/>
    <xf numFmtId="43" fontId="54" fillId="0" borderId="0" xfId="1" applyFont="1" applyFill="1" applyBorder="1" applyAlignment="1">
      <alignment horizontal="center" vertical="center" wrapText="1"/>
    </xf>
    <xf numFmtId="0" fontId="54" fillId="25" borderId="16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63" fillId="25" borderId="10" xfId="471" applyFont="1" applyFill="1" applyBorder="1" applyAlignment="1">
      <alignment vertical="center" wrapText="1"/>
    </xf>
    <xf numFmtId="0" fontId="63" fillId="25" borderId="10" xfId="471" applyFont="1" applyFill="1" applyBorder="1" applyAlignment="1">
      <alignment vertical="center"/>
    </xf>
    <xf numFmtId="9" fontId="63" fillId="25" borderId="10" xfId="471" applyNumberFormat="1" applyFont="1" applyFill="1" applyBorder="1" applyAlignment="1">
      <alignment horizontal="center" vertical="center"/>
    </xf>
    <xf numFmtId="0" fontId="63" fillId="25" borderId="10" xfId="0" applyFont="1" applyFill="1" applyBorder="1" applyAlignment="1">
      <alignment vertical="center" wrapText="1"/>
    </xf>
    <xf numFmtId="1" fontId="4" fillId="25" borderId="0" xfId="0" applyNumberFormat="1" applyFont="1" applyFill="1" applyAlignment="1">
      <alignment horizontal="center" vertical="center"/>
    </xf>
    <xf numFmtId="1" fontId="63" fillId="25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4" fontId="0" fillId="0" borderId="0" xfId="0" applyNumberFormat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19" fillId="0" borderId="0" xfId="0" applyFont="1"/>
    <xf numFmtId="0" fontId="0" fillId="31" borderId="10" xfId="0" applyFill="1" applyBorder="1" applyAlignment="1">
      <alignment vertical="center" wrapText="1"/>
    </xf>
    <xf numFmtId="0" fontId="0" fillId="31" borderId="10" xfId="0" applyFill="1" applyBorder="1" applyAlignment="1">
      <alignment horizontal="center" vertical="center" wrapText="1"/>
    </xf>
    <xf numFmtId="0" fontId="0" fillId="31" borderId="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/>
    <xf numFmtId="2" fontId="0" fillId="0" borderId="10" xfId="0" applyNumberFormat="1" applyBorder="1"/>
    <xf numFmtId="2" fontId="0" fillId="25" borderId="10" xfId="0" applyNumberFormat="1" applyFill="1" applyBorder="1"/>
    <xf numFmtId="2" fontId="0" fillId="0" borderId="0" xfId="0" applyNumberFormat="1" applyBorder="1"/>
    <xf numFmtId="2" fontId="0" fillId="0" borderId="0" xfId="0" applyNumberFormat="1"/>
    <xf numFmtId="0" fontId="0" fillId="24" borderId="10" xfId="0" applyFill="1" applyBorder="1"/>
    <xf numFmtId="43" fontId="0" fillId="25" borderId="10" xfId="1" applyFont="1" applyFill="1" applyBorder="1" applyAlignment="1">
      <alignment horizontal="left"/>
    </xf>
    <xf numFmtId="43" fontId="0" fillId="0" borderId="0" xfId="0" applyNumberFormat="1"/>
    <xf numFmtId="0" fontId="0" fillId="25" borderId="10" xfId="0" applyFill="1" applyBorder="1" applyAlignment="1">
      <alignment horizontal="center"/>
    </xf>
    <xf numFmtId="1" fontId="2" fillId="32" borderId="10" xfId="525" applyNumberFormat="1" applyFont="1" applyFill="1" applyBorder="1" applyAlignment="1">
      <alignment horizontal="center"/>
    </xf>
    <xf numFmtId="43" fontId="2" fillId="32" borderId="10" xfId="1" applyFont="1" applyFill="1" applyBorder="1" applyAlignment="1">
      <alignment horizontal="left"/>
    </xf>
    <xf numFmtId="1" fontId="2" fillId="32" borderId="10" xfId="525" applyNumberFormat="1" applyFont="1" applyFill="1" applyBorder="1" applyAlignment="1">
      <alignment horizontal="center" vertical="center"/>
    </xf>
    <xf numFmtId="1" fontId="2" fillId="25" borderId="10" xfId="525" applyNumberFormat="1" applyFont="1" applyFill="1" applyBorder="1" applyAlignment="1">
      <alignment horizontal="center"/>
    </xf>
    <xf numFmtId="43" fontId="2" fillId="25" borderId="10" xfId="1" applyFont="1" applyFill="1" applyBorder="1" applyAlignment="1">
      <alignment horizontal="left"/>
    </xf>
    <xf numFmtId="1" fontId="2" fillId="25" borderId="10" xfId="525" applyNumberFormat="1" applyFont="1" applyFill="1" applyBorder="1" applyAlignment="1">
      <alignment horizontal="center" vertical="center"/>
    </xf>
    <xf numFmtId="0" fontId="0" fillId="0" borderId="0" xfId="0" applyBorder="1"/>
    <xf numFmtId="1" fontId="0" fillId="0" borderId="0" xfId="0" applyNumberFormat="1"/>
    <xf numFmtId="1" fontId="0" fillId="25" borderId="10" xfId="0" applyNumberFormat="1" applyFill="1" applyBorder="1" applyAlignment="1">
      <alignment horizontal="center"/>
    </xf>
    <xf numFmtId="1" fontId="0" fillId="25" borderId="10" xfId="0" applyNumberFormat="1" applyFill="1" applyBorder="1" applyAlignment="1">
      <alignment horizontal="center" vertical="center"/>
    </xf>
    <xf numFmtId="1" fontId="66" fillId="25" borderId="10" xfId="525" applyNumberFormat="1" applyFont="1" applyFill="1" applyBorder="1" applyAlignment="1">
      <alignment horizontal="center"/>
    </xf>
    <xf numFmtId="43" fontId="66" fillId="25" borderId="10" xfId="1" applyFont="1" applyFill="1" applyBorder="1" applyAlignment="1">
      <alignment horizontal="left"/>
    </xf>
    <xf numFmtId="1" fontId="66" fillId="25" borderId="10" xfId="525" applyNumberFormat="1" applyFont="1" applyFill="1" applyBorder="1" applyAlignment="1">
      <alignment horizontal="center" vertical="center"/>
    </xf>
    <xf numFmtId="1" fontId="2" fillId="33" borderId="10" xfId="525" applyNumberFormat="1" applyFont="1" applyFill="1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1" fontId="66" fillId="33" borderId="10" xfId="525" applyNumberFormat="1" applyFont="1" applyFill="1" applyBorder="1" applyAlignment="1">
      <alignment horizontal="center"/>
    </xf>
    <xf numFmtId="4" fontId="65" fillId="33" borderId="10" xfId="1" applyNumberFormat="1" applyFont="1" applyFill="1" applyBorder="1" applyAlignment="1">
      <alignment horizontal="center"/>
    </xf>
    <xf numFmtId="4" fontId="68" fillId="33" borderId="10" xfId="1" applyNumberFormat="1" applyFont="1" applyFill="1" applyBorder="1" applyAlignment="1">
      <alignment horizontal="center"/>
    </xf>
    <xf numFmtId="4" fontId="65" fillId="33" borderId="10" xfId="1" applyNumberFormat="1" applyFont="1" applyFill="1" applyBorder="1" applyAlignment="1">
      <alignment horizontal="center" wrapText="1"/>
    </xf>
    <xf numFmtId="4" fontId="2" fillId="32" borderId="10" xfId="525" applyNumberFormat="1" applyFont="1" applyFill="1" applyBorder="1" applyAlignment="1">
      <alignment horizontal="center"/>
    </xf>
    <xf numFmtId="1" fontId="0" fillId="25" borderId="10" xfId="0" applyNumberFormat="1" applyFill="1" applyBorder="1"/>
    <xf numFmtId="1" fontId="0" fillId="0" borderId="10" xfId="0" applyNumberFormat="1" applyBorder="1"/>
    <xf numFmtId="1" fontId="2" fillId="32" borderId="10" xfId="526" applyNumberFormat="1" applyFont="1" applyFill="1" applyBorder="1" applyAlignment="1">
      <alignment vertical="center"/>
    </xf>
    <xf numFmtId="0" fontId="0" fillId="0" borderId="28" xfId="0" applyFill="1" applyBorder="1"/>
    <xf numFmtId="0" fontId="4" fillId="25" borderId="0" xfId="0" applyFont="1" applyFill="1"/>
    <xf numFmtId="0" fontId="63" fillId="25" borderId="10" xfId="0" applyFont="1" applyFill="1" applyBorder="1" applyAlignment="1">
      <alignment horizontal="center" vertical="center"/>
    </xf>
    <xf numFmtId="0" fontId="63" fillId="25" borderId="10" xfId="0" applyFont="1" applyFill="1" applyBorder="1" applyAlignment="1">
      <alignment horizontal="center" vertical="center" wrapText="1"/>
    </xf>
    <xf numFmtId="43" fontId="63" fillId="25" borderId="10" xfId="1" applyFont="1" applyFill="1" applyBorder="1" applyAlignment="1">
      <alignment vertical="center"/>
    </xf>
    <xf numFmtId="49" fontId="63" fillId="25" borderId="10" xfId="0" applyNumberFormat="1" applyFont="1" applyFill="1" applyBorder="1" applyAlignment="1">
      <alignment horizontal="center" vertical="center"/>
    </xf>
    <xf numFmtId="2" fontId="63" fillId="25" borderId="10" xfId="0" applyNumberFormat="1" applyFont="1" applyFill="1" applyBorder="1" applyAlignment="1">
      <alignment horizontal="center" vertical="center"/>
    </xf>
    <xf numFmtId="0" fontId="63" fillId="25" borderId="10" xfId="0" applyFont="1" applyFill="1" applyBorder="1" applyAlignment="1">
      <alignment vertical="center"/>
    </xf>
    <xf numFmtId="43" fontId="63" fillId="25" borderId="10" xfId="1" applyFont="1" applyFill="1" applyBorder="1" applyAlignment="1">
      <alignment horizontal="center" vertical="center"/>
    </xf>
    <xf numFmtId="0" fontId="63" fillId="25" borderId="10" xfId="0" applyFont="1" applyFill="1" applyBorder="1" applyAlignment="1">
      <alignment horizontal="left" vertical="center"/>
    </xf>
    <xf numFmtId="0" fontId="63" fillId="25" borderId="10" xfId="0" applyFont="1" applyFill="1" applyBorder="1" applyAlignment="1">
      <alignment horizontal="left" vertical="center" wrapText="1"/>
    </xf>
    <xf numFmtId="0" fontId="63" fillId="25" borderId="10" xfId="0" quotePrefix="1" applyFont="1" applyFill="1" applyBorder="1" applyAlignment="1">
      <alignment horizontal="left" vertical="center"/>
    </xf>
    <xf numFmtId="0" fontId="63" fillId="25" borderId="10" xfId="471" applyFont="1" applyFill="1" applyBorder="1" applyAlignment="1">
      <alignment horizontal="center" vertical="center"/>
    </xf>
    <xf numFmtId="4" fontId="63" fillId="25" borderId="10" xfId="1" applyNumberFormat="1" applyFont="1" applyFill="1" applyBorder="1" applyAlignment="1">
      <alignment horizontal="center" vertical="center"/>
    </xf>
    <xf numFmtId="43" fontId="63" fillId="25" borderId="10" xfId="1" applyFont="1" applyFill="1" applyBorder="1" applyAlignment="1">
      <alignment horizontal="left" vertical="center"/>
    </xf>
    <xf numFmtId="49" fontId="63" fillId="25" borderId="10" xfId="0" applyNumberFormat="1" applyFont="1" applyFill="1" applyBorder="1" applyAlignment="1">
      <alignment horizontal="left" vertical="center"/>
    </xf>
    <xf numFmtId="0" fontId="63" fillId="25" borderId="10" xfId="439" applyFont="1" applyFill="1" applyBorder="1" applyAlignment="1">
      <alignment horizontal="left" vertical="center" wrapText="1"/>
    </xf>
    <xf numFmtId="43" fontId="63" fillId="25" borderId="10" xfId="1" applyFont="1" applyFill="1" applyBorder="1" applyAlignment="1">
      <alignment horizontal="center" vertical="center" wrapText="1"/>
    </xf>
    <xf numFmtId="43" fontId="63" fillId="25" borderId="10" xfId="1" applyFont="1" applyFill="1" applyBorder="1" applyAlignment="1">
      <alignment horizontal="left" vertical="center" wrapText="1"/>
    </xf>
    <xf numFmtId="43" fontId="63" fillId="25" borderId="10" xfId="1" applyNumberFormat="1" applyFont="1" applyFill="1" applyBorder="1" applyAlignment="1">
      <alignment horizontal="right" vertical="center" wrapText="1"/>
    </xf>
    <xf numFmtId="43" fontId="63" fillId="25" borderId="10" xfId="1" applyFont="1" applyFill="1" applyBorder="1" applyAlignment="1">
      <alignment vertical="center" wrapText="1"/>
    </xf>
    <xf numFmtId="194" fontId="63" fillId="25" borderId="10" xfId="1" applyNumberFormat="1" applyFont="1" applyFill="1" applyBorder="1" applyAlignment="1">
      <alignment vertical="center" wrapText="1"/>
    </xf>
    <xf numFmtId="0" fontId="63" fillId="25" borderId="10" xfId="0" applyFont="1" applyFill="1" applyBorder="1" applyAlignment="1">
      <alignment horizontal="right" vertical="center" wrapText="1"/>
    </xf>
    <xf numFmtId="2" fontId="63" fillId="25" borderId="10" xfId="0" applyNumberFormat="1" applyFont="1" applyFill="1" applyBorder="1" applyAlignment="1">
      <alignment vertical="center"/>
    </xf>
    <xf numFmtId="201" fontId="63" fillId="25" borderId="10" xfId="1" applyNumberFormat="1" applyFont="1" applyFill="1" applyBorder="1" applyAlignment="1">
      <alignment horizontal="right" vertical="center"/>
    </xf>
    <xf numFmtId="4" fontId="63" fillId="25" borderId="10" xfId="0" applyNumberFormat="1" applyFont="1" applyFill="1" applyBorder="1" applyAlignment="1">
      <alignment vertical="center" wrapText="1"/>
    </xf>
    <xf numFmtId="43" fontId="63" fillId="25" borderId="10" xfId="0" applyNumberFormat="1" applyFont="1" applyFill="1" applyBorder="1" applyAlignment="1">
      <alignment vertical="center" wrapText="1"/>
    </xf>
    <xf numFmtId="9" fontId="63" fillId="25" borderId="10" xfId="0" applyNumberFormat="1" applyFont="1" applyFill="1" applyBorder="1" applyAlignment="1">
      <alignment horizontal="center" vertical="center" wrapText="1"/>
    </xf>
    <xf numFmtId="4" fontId="63" fillId="25" borderId="10" xfId="0" applyNumberFormat="1" applyFont="1" applyFill="1" applyBorder="1" applyAlignment="1">
      <alignment horizontal="right" vertical="center" wrapText="1"/>
    </xf>
    <xf numFmtId="0" fontId="63" fillId="25" borderId="10" xfId="407" applyFont="1" applyFill="1" applyBorder="1" applyAlignment="1">
      <alignment horizontal="left" vertical="center" wrapText="1"/>
    </xf>
    <xf numFmtId="1" fontId="63" fillId="25" borderId="10" xfId="0" applyNumberFormat="1" applyFont="1" applyFill="1" applyBorder="1" applyAlignment="1" applyProtection="1">
      <alignment horizontal="center" vertical="center" wrapText="1"/>
      <protection locked="0"/>
    </xf>
    <xf numFmtId="1" fontId="63" fillId="27" borderId="10" xfId="0" applyNumberFormat="1" applyFont="1" applyFill="1" applyBorder="1" applyAlignment="1">
      <alignment horizontal="center" vertical="center" wrapText="1"/>
    </xf>
    <xf numFmtId="43" fontId="63" fillId="25" borderId="10" xfId="1" applyFont="1" applyFill="1" applyBorder="1" applyAlignment="1" applyProtection="1">
      <alignment vertical="center" wrapText="1"/>
      <protection hidden="1"/>
    </xf>
    <xf numFmtId="0" fontId="63" fillId="25" borderId="10" xfId="471" applyFont="1" applyFill="1" applyBorder="1" applyAlignment="1">
      <alignment horizontal="left" vertical="center" wrapText="1"/>
    </xf>
    <xf numFmtId="49" fontId="63" fillId="25" borderId="10" xfId="0" applyNumberFormat="1" applyFont="1" applyFill="1" applyBorder="1" applyAlignment="1">
      <alignment vertical="center" wrapText="1"/>
    </xf>
    <xf numFmtId="4" fontId="63" fillId="25" borderId="10" xfId="0" applyNumberFormat="1" applyFont="1" applyFill="1" applyBorder="1" applyAlignment="1">
      <alignment horizontal="center" vertical="center" wrapText="1"/>
    </xf>
    <xf numFmtId="0" fontId="63" fillId="25" borderId="10" xfId="0" quotePrefix="1" applyFont="1" applyFill="1" applyBorder="1" applyAlignment="1">
      <alignment horizontal="left" vertical="center" wrapText="1"/>
    </xf>
    <xf numFmtId="0" fontId="63" fillId="25" borderId="10" xfId="0" applyFont="1" applyFill="1" applyBorder="1" applyAlignment="1" applyProtection="1">
      <alignment horizontal="left" vertical="center" wrapText="1"/>
      <protection hidden="1"/>
    </xf>
    <xf numFmtId="0" fontId="63" fillId="25" borderId="10" xfId="0" quotePrefix="1" applyNumberFormat="1" applyFont="1" applyFill="1" applyBorder="1" applyAlignment="1">
      <alignment vertical="center" wrapText="1"/>
    </xf>
    <xf numFmtId="0" fontId="63" fillId="25" borderId="10" xfId="0" applyFont="1" applyFill="1" applyBorder="1" applyAlignment="1">
      <alignment horizontal="center" vertical="center" wrapText="1" shrinkToFit="1"/>
    </xf>
    <xf numFmtId="0" fontId="63" fillId="25" borderId="10" xfId="471" applyFont="1" applyFill="1" applyBorder="1" applyAlignment="1">
      <alignment horizontal="center" vertical="center" wrapText="1"/>
    </xf>
    <xf numFmtId="43" fontId="63" fillId="25" borderId="10" xfId="1" applyFont="1" applyFill="1" applyBorder="1" applyAlignment="1" applyProtection="1">
      <alignment horizontal="right" vertical="center"/>
      <protection locked="0"/>
    </xf>
    <xf numFmtId="43" fontId="63" fillId="25" borderId="10" xfId="1" applyFont="1" applyFill="1" applyBorder="1" applyAlignment="1">
      <alignment horizontal="right" vertical="center" wrapText="1"/>
    </xf>
    <xf numFmtId="0" fontId="63" fillId="25" borderId="10" xfId="0" applyNumberFormat="1" applyFont="1" applyFill="1" applyBorder="1" applyAlignment="1">
      <alignment vertical="center" wrapText="1"/>
    </xf>
    <xf numFmtId="0" fontId="63" fillId="27" borderId="10" xfId="0" applyFont="1" applyFill="1" applyBorder="1" applyAlignment="1">
      <alignment horizontal="center" vertical="center"/>
    </xf>
    <xf numFmtId="0" fontId="63" fillId="27" borderId="10" xfId="0" applyFont="1" applyFill="1" applyBorder="1" applyAlignment="1">
      <alignment horizontal="left" vertical="center"/>
    </xf>
    <xf numFmtId="9" fontId="63" fillId="27" borderId="10" xfId="0" applyNumberFormat="1" applyFont="1" applyFill="1" applyBorder="1" applyAlignment="1">
      <alignment horizontal="center" vertical="center"/>
    </xf>
    <xf numFmtId="4" fontId="63" fillId="27" borderId="10" xfId="0" applyNumberFormat="1" applyFont="1" applyFill="1" applyBorder="1" applyAlignment="1">
      <alignment horizontal="right" vertical="center"/>
    </xf>
    <xf numFmtId="191" fontId="63" fillId="27" borderId="10" xfId="0" applyNumberFormat="1" applyFont="1" applyFill="1" applyBorder="1" applyAlignment="1">
      <alignment horizontal="left" vertical="center"/>
    </xf>
    <xf numFmtId="0" fontId="63" fillId="27" borderId="10" xfId="0" applyFont="1" applyFill="1" applyBorder="1" applyAlignment="1">
      <alignment vertical="center"/>
    </xf>
    <xf numFmtId="0" fontId="63" fillId="27" borderId="10" xfId="0" applyFont="1" applyFill="1" applyBorder="1" applyAlignment="1">
      <alignment horizontal="left" vertical="center" wrapText="1"/>
    </xf>
    <xf numFmtId="3" fontId="63" fillId="25" borderId="10" xfId="0" applyNumberFormat="1" applyFont="1" applyFill="1" applyBorder="1" applyAlignment="1">
      <alignment vertical="center" wrapText="1"/>
    </xf>
    <xf numFmtId="9" fontId="63" fillId="25" borderId="10" xfId="0" applyNumberFormat="1" applyFont="1" applyFill="1" applyBorder="1" applyAlignment="1">
      <alignment horizontal="center" vertical="center"/>
    </xf>
    <xf numFmtId="191" fontId="63" fillId="25" borderId="10" xfId="0" applyNumberFormat="1" applyFont="1" applyFill="1" applyBorder="1" applyAlignment="1">
      <alignment vertical="center"/>
    </xf>
    <xf numFmtId="0" fontId="63" fillId="28" borderId="10" xfId="0" applyFont="1" applyFill="1" applyBorder="1" applyAlignment="1">
      <alignment vertical="center" wrapText="1"/>
    </xf>
    <xf numFmtId="0" fontId="63" fillId="27" borderId="10" xfId="0" applyFont="1" applyFill="1" applyBorder="1" applyAlignment="1">
      <alignment vertical="center" wrapText="1"/>
    </xf>
    <xf numFmtId="193" fontId="63" fillId="25" borderId="10" xfId="0" applyNumberFormat="1" applyFont="1" applyFill="1" applyBorder="1" applyAlignment="1">
      <alignment horizontal="center" vertical="center"/>
    </xf>
    <xf numFmtId="193" fontId="63" fillId="25" borderId="10" xfId="0" applyNumberFormat="1" applyFont="1" applyFill="1" applyBorder="1" applyAlignment="1">
      <alignment horizontal="center" vertical="center" wrapText="1"/>
    </xf>
    <xf numFmtId="191" fontId="63" fillId="25" borderId="10" xfId="0" applyNumberFormat="1" applyFont="1" applyFill="1" applyBorder="1" applyAlignment="1">
      <alignment vertical="center" wrapText="1"/>
    </xf>
    <xf numFmtId="193" fontId="63" fillId="25" borderId="10" xfId="0" applyNumberFormat="1" applyFont="1" applyFill="1" applyBorder="1" applyAlignment="1">
      <alignment vertical="center" wrapText="1"/>
    </xf>
    <xf numFmtId="0" fontId="63" fillId="29" borderId="10" xfId="0" applyFont="1" applyFill="1" applyBorder="1" applyAlignment="1">
      <alignment horizontal="center" vertical="center" wrapText="1"/>
    </xf>
    <xf numFmtId="0" fontId="63" fillId="29" borderId="10" xfId="0" applyFont="1" applyFill="1" applyBorder="1" applyAlignment="1">
      <alignment horizontal="left" vertical="center" wrapText="1"/>
    </xf>
    <xf numFmtId="9" fontId="63" fillId="29" borderId="10" xfId="0" applyNumberFormat="1" applyFont="1" applyFill="1" applyBorder="1" applyAlignment="1">
      <alignment horizontal="center" vertical="center" wrapText="1"/>
    </xf>
    <xf numFmtId="0" fontId="63" fillId="29" borderId="10" xfId="0" applyFont="1" applyFill="1" applyBorder="1" applyAlignment="1">
      <alignment horizontal="right" vertical="center" wrapText="1"/>
    </xf>
    <xf numFmtId="4" fontId="63" fillId="29" borderId="10" xfId="0" applyNumberFormat="1" applyFont="1" applyFill="1" applyBorder="1" applyAlignment="1">
      <alignment horizontal="right" vertical="center" wrapText="1"/>
    </xf>
    <xf numFmtId="191" fontId="63" fillId="29" borderId="10" xfId="0" applyNumberFormat="1" applyFont="1" applyFill="1" applyBorder="1" applyAlignment="1">
      <alignment vertical="center" wrapText="1"/>
    </xf>
    <xf numFmtId="0" fontId="63" fillId="30" borderId="10" xfId="0" applyFont="1" applyFill="1" applyBorder="1" applyAlignment="1">
      <alignment horizontal="center" vertical="center" wrapText="1"/>
    </xf>
    <xf numFmtId="0" fontId="63" fillId="30" borderId="10" xfId="0" applyFont="1" applyFill="1" applyBorder="1" applyAlignment="1">
      <alignment horizontal="left" vertical="center" wrapText="1"/>
    </xf>
    <xf numFmtId="9" fontId="63" fillId="30" borderId="10" xfId="0" applyNumberFormat="1" applyFont="1" applyFill="1" applyBorder="1" applyAlignment="1">
      <alignment horizontal="center" vertical="center" wrapText="1"/>
    </xf>
    <xf numFmtId="0" fontId="63" fillId="30" borderId="10" xfId="0" applyFont="1" applyFill="1" applyBorder="1" applyAlignment="1">
      <alignment vertical="center" wrapText="1"/>
    </xf>
    <xf numFmtId="191" fontId="63" fillId="30" borderId="10" xfId="0" applyNumberFormat="1" applyFont="1" applyFill="1" applyBorder="1" applyAlignment="1">
      <alignment vertical="center" wrapText="1"/>
    </xf>
    <xf numFmtId="0" fontId="69" fillId="0" borderId="10" xfId="0" applyFont="1" applyBorder="1" applyAlignment="1">
      <alignment horizontal="center" vertical="center"/>
    </xf>
    <xf numFmtId="0" fontId="69" fillId="0" borderId="10" xfId="0" applyFont="1" applyBorder="1" applyAlignment="1">
      <alignment horizontal="left" vertical="center"/>
    </xf>
    <xf numFmtId="0" fontId="69" fillId="34" borderId="19" xfId="0" applyFont="1" applyFill="1" applyBorder="1" applyAlignment="1">
      <alignment vertical="center" wrapText="1"/>
    </xf>
    <xf numFmtId="0" fontId="70" fillId="34" borderId="19" xfId="0" applyFont="1" applyFill="1" applyBorder="1" applyAlignment="1">
      <alignment vertical="center" wrapText="1"/>
    </xf>
    <xf numFmtId="0" fontId="4" fillId="0" borderId="10" xfId="471" applyFont="1" applyBorder="1" applyAlignment="1">
      <alignment vertical="center"/>
    </xf>
    <xf numFmtId="9" fontId="4" fillId="0" borderId="10" xfId="471" applyNumberFormat="1" applyFont="1" applyBorder="1" applyAlignment="1">
      <alignment horizontal="center" vertical="center"/>
    </xf>
    <xf numFmtId="43" fontId="69" fillId="0" borderId="10" xfId="1" applyFont="1" applyBorder="1" applyAlignment="1">
      <alignment vertical="center"/>
    </xf>
    <xf numFmtId="43" fontId="69" fillId="35" borderId="10" xfId="1" applyFont="1" applyFill="1" applyBorder="1" applyAlignment="1">
      <alignment vertical="center"/>
    </xf>
    <xf numFmtId="0" fontId="69" fillId="0" borderId="15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49" fontId="69" fillId="0" borderId="11" xfId="0" applyNumberFormat="1" applyFont="1" applyBorder="1" applyAlignment="1">
      <alignment horizontal="center" vertical="center"/>
    </xf>
    <xf numFmtId="43" fontId="69" fillId="0" borderId="11" xfId="1" applyFont="1" applyBorder="1" applyAlignment="1">
      <alignment horizontal="center" vertical="center"/>
    </xf>
    <xf numFmtId="49" fontId="69" fillId="0" borderId="10" xfId="0" applyNumberFormat="1" applyFont="1" applyBorder="1" applyAlignment="1">
      <alignment horizontal="center" vertical="center"/>
    </xf>
    <xf numFmtId="43" fontId="69" fillId="0" borderId="10" xfId="1" applyFont="1" applyBorder="1" applyAlignment="1">
      <alignment horizontal="center" vertical="center"/>
    </xf>
    <xf numFmtId="0" fontId="70" fillId="26" borderId="10" xfId="0" applyFont="1" applyFill="1" applyBorder="1" applyAlignment="1">
      <alignment horizontal="center" vertical="center" wrapText="1"/>
    </xf>
    <xf numFmtId="0" fontId="70" fillId="25" borderId="10" xfId="0" applyFont="1" applyFill="1" applyBorder="1" applyAlignment="1">
      <alignment horizontal="center" vertical="center" wrapText="1"/>
    </xf>
    <xf numFmtId="49" fontId="69" fillId="25" borderId="10" xfId="0" applyNumberFormat="1" applyFont="1" applyFill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49" fontId="69" fillId="0" borderId="10" xfId="0" applyNumberFormat="1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49" fontId="69" fillId="24" borderId="10" xfId="0" applyNumberFormat="1" applyFont="1" applyFill="1" applyBorder="1" applyAlignment="1">
      <alignment horizontal="center" vertical="center"/>
    </xf>
    <xf numFmtId="43" fontId="69" fillId="24" borderId="10" xfId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2" fontId="69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5" fontId="69" fillId="0" borderId="10" xfId="0" applyNumberFormat="1" applyFont="1" applyBorder="1" applyAlignment="1">
      <alignment horizontal="center" vertical="center"/>
    </xf>
    <xf numFmtId="0" fontId="69" fillId="24" borderId="15" xfId="0" applyFont="1" applyFill="1" applyBorder="1" applyAlignment="1">
      <alignment vertical="center" wrapText="1"/>
    </xf>
    <xf numFmtId="0" fontId="70" fillId="0" borderId="10" xfId="0" applyFont="1" applyBorder="1" applyAlignment="1">
      <alignment wrapText="1"/>
    </xf>
    <xf numFmtId="49" fontId="69" fillId="24" borderId="11" xfId="0" applyNumberFormat="1" applyFont="1" applyFill="1" applyBorder="1" applyAlignment="1">
      <alignment horizontal="center" vertical="center"/>
    </xf>
    <xf numFmtId="2" fontId="69" fillId="0" borderId="10" xfId="0" applyNumberFormat="1" applyFont="1" applyBorder="1" applyAlignment="1">
      <alignment horizontal="center" vertical="center"/>
    </xf>
    <xf numFmtId="0" fontId="70" fillId="36" borderId="10" xfId="0" applyFont="1" applyFill="1" applyBorder="1" applyAlignment="1">
      <alignment wrapText="1"/>
    </xf>
    <xf numFmtId="0" fontId="69" fillId="36" borderId="10" xfId="0" applyFont="1" applyFill="1" applyBorder="1" applyAlignment="1">
      <alignment horizontal="center" vertical="center"/>
    </xf>
    <xf numFmtId="49" fontId="69" fillId="36" borderId="11" xfId="0" applyNumberFormat="1" applyFont="1" applyFill="1" applyBorder="1" applyAlignment="1">
      <alignment horizontal="center" vertical="center"/>
    </xf>
    <xf numFmtId="49" fontId="69" fillId="36" borderId="10" xfId="0" applyNumberFormat="1" applyFont="1" applyFill="1" applyBorder="1" applyAlignment="1">
      <alignment horizontal="center" vertical="center"/>
    </xf>
    <xf numFmtId="2" fontId="69" fillId="36" borderId="10" xfId="0" applyNumberFormat="1" applyFont="1" applyFill="1" applyBorder="1" applyAlignment="1">
      <alignment horizontal="center" vertical="center"/>
    </xf>
    <xf numFmtId="2" fontId="71" fillId="0" borderId="10" xfId="0" applyNumberFormat="1" applyFont="1" applyBorder="1" applyAlignment="1">
      <alignment horizontal="center" vertical="center"/>
    </xf>
    <xf numFmtId="0" fontId="69" fillId="0" borderId="15" xfId="0" applyFont="1" applyBorder="1" applyAlignment="1">
      <alignment vertical="center" wrapText="1"/>
    </xf>
    <xf numFmtId="0" fontId="72" fillId="25" borderId="10" xfId="0" applyFont="1" applyFill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72" fillId="25" borderId="10" xfId="0" applyFont="1" applyFill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3" fillId="0" borderId="10" xfId="0" applyFont="1" applyFill="1" applyBorder="1" applyAlignment="1">
      <alignment vertical="center" wrapText="1"/>
    </xf>
    <xf numFmtId="0" fontId="74" fillId="0" borderId="10" xfId="0" applyFont="1" applyBorder="1" applyAlignment="1">
      <alignment wrapText="1"/>
    </xf>
    <xf numFmtId="0" fontId="73" fillId="0" borderId="11" xfId="0" applyFont="1" applyFill="1" applyBorder="1" applyAlignment="1">
      <alignment horizontal="center" vertical="center"/>
    </xf>
    <xf numFmtId="49" fontId="73" fillId="0" borderId="11" xfId="0" applyNumberFormat="1" applyFont="1" applyFill="1" applyBorder="1" applyAlignment="1">
      <alignment horizontal="center" vertical="center"/>
    </xf>
    <xf numFmtId="2" fontId="73" fillId="0" borderId="11" xfId="0" applyNumberFormat="1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49" fontId="73" fillId="0" borderId="10" xfId="0" applyNumberFormat="1" applyFont="1" applyFill="1" applyBorder="1" applyAlignment="1">
      <alignment horizontal="center" vertical="center"/>
    </xf>
    <xf numFmtId="2" fontId="73" fillId="0" borderId="10" xfId="0" applyNumberFormat="1" applyFont="1" applyFill="1" applyBorder="1" applyAlignment="1">
      <alignment horizontal="center" vertical="center"/>
    </xf>
    <xf numFmtId="49" fontId="73" fillId="24" borderId="10" xfId="0" applyNumberFormat="1" applyFont="1" applyFill="1" applyBorder="1" applyAlignment="1">
      <alignment horizontal="center" vertical="center"/>
    </xf>
    <xf numFmtId="0" fontId="74" fillId="24" borderId="10" xfId="0" applyFont="1" applyFill="1" applyBorder="1" applyAlignment="1">
      <alignment wrapText="1"/>
    </xf>
    <xf numFmtId="43" fontId="73" fillId="0" borderId="10" xfId="1" applyFont="1" applyFill="1" applyBorder="1" applyAlignment="1">
      <alignment horizontal="center" vertical="center"/>
    </xf>
    <xf numFmtId="0" fontId="73" fillId="24" borderId="10" xfId="0" applyFont="1" applyFill="1" applyBorder="1" applyAlignment="1">
      <alignment horizontal="center" vertical="center"/>
    </xf>
    <xf numFmtId="0" fontId="69" fillId="37" borderId="15" xfId="0" applyFont="1" applyFill="1" applyBorder="1" applyAlignment="1">
      <alignment vertical="center" wrapText="1"/>
    </xf>
    <xf numFmtId="0" fontId="70" fillId="37" borderId="10" xfId="0" applyFont="1" applyFill="1" applyBorder="1" applyAlignment="1">
      <alignment wrapText="1"/>
    </xf>
    <xf numFmtId="1" fontId="63" fillId="38" borderId="10" xfId="0" applyNumberFormat="1" applyFont="1" applyFill="1" applyBorder="1" applyAlignment="1">
      <alignment horizontal="center" vertical="center"/>
    </xf>
    <xf numFmtId="0" fontId="63" fillId="38" borderId="10" xfId="0" applyFont="1" applyFill="1" applyBorder="1" applyAlignment="1">
      <alignment horizontal="center" vertical="center"/>
    </xf>
    <xf numFmtId="0" fontId="63" fillId="38" borderId="10" xfId="0" applyFont="1" applyFill="1" applyBorder="1" applyAlignment="1">
      <alignment horizontal="left" vertical="center"/>
    </xf>
    <xf numFmtId="0" fontId="63" fillId="38" borderId="10" xfId="471" applyFont="1" applyFill="1" applyBorder="1" applyAlignment="1">
      <alignment vertical="center" wrapText="1"/>
    </xf>
    <xf numFmtId="0" fontId="63" fillId="38" borderId="10" xfId="471" applyFont="1" applyFill="1" applyBorder="1" applyAlignment="1">
      <alignment vertical="center"/>
    </xf>
    <xf numFmtId="9" fontId="63" fillId="38" borderId="10" xfId="471" applyNumberFormat="1" applyFont="1" applyFill="1" applyBorder="1" applyAlignment="1">
      <alignment horizontal="center" vertical="center"/>
    </xf>
    <xf numFmtId="187" fontId="63" fillId="38" borderId="10" xfId="180" applyNumberFormat="1" applyFont="1" applyFill="1" applyBorder="1" applyAlignment="1">
      <alignment vertical="center"/>
    </xf>
    <xf numFmtId="43" fontId="63" fillId="38" borderId="10" xfId="1" applyFont="1" applyFill="1" applyBorder="1" applyAlignment="1">
      <alignment vertical="center"/>
    </xf>
    <xf numFmtId="0" fontId="69" fillId="38" borderId="15" xfId="0" applyFont="1" applyFill="1" applyBorder="1" applyAlignment="1">
      <alignment vertical="center" wrapText="1"/>
    </xf>
    <xf numFmtId="0" fontId="70" fillId="38" borderId="10" xfId="0" applyFont="1" applyFill="1" applyBorder="1" applyAlignment="1">
      <alignment wrapText="1"/>
    </xf>
    <xf numFmtId="0" fontId="69" fillId="38" borderId="11" xfId="0" applyFont="1" applyFill="1" applyBorder="1" applyAlignment="1">
      <alignment horizontal="center" vertical="center"/>
    </xf>
    <xf numFmtId="49" fontId="69" fillId="38" borderId="11" xfId="0" applyNumberFormat="1" applyFont="1" applyFill="1" applyBorder="1" applyAlignment="1">
      <alignment horizontal="center" vertical="center"/>
    </xf>
    <xf numFmtId="2" fontId="69" fillId="38" borderId="11" xfId="0" applyNumberFormat="1" applyFont="1" applyFill="1" applyBorder="1" applyAlignment="1">
      <alignment horizontal="center" vertical="center"/>
    </xf>
    <xf numFmtId="2" fontId="63" fillId="38" borderId="10" xfId="0" applyNumberFormat="1" applyFont="1" applyFill="1" applyBorder="1" applyAlignment="1">
      <alignment horizontal="center" vertical="center"/>
    </xf>
    <xf numFmtId="0" fontId="0" fillId="38" borderId="0" xfId="0" applyFill="1"/>
    <xf numFmtId="0" fontId="63" fillId="38" borderId="10" xfId="0" applyFont="1" applyFill="1" applyBorder="1" applyAlignment="1">
      <alignment vertical="center" wrapText="1"/>
    </xf>
    <xf numFmtId="0" fontId="63" fillId="38" borderId="10" xfId="0" applyFont="1" applyFill="1" applyBorder="1" applyAlignment="1">
      <alignment horizontal="right" vertical="center" wrapText="1"/>
    </xf>
    <xf numFmtId="4" fontId="63" fillId="38" borderId="10" xfId="0" applyNumberFormat="1" applyFont="1" applyFill="1" applyBorder="1" applyAlignment="1">
      <alignment horizontal="right" vertical="center" wrapText="1"/>
    </xf>
    <xf numFmtId="0" fontId="4" fillId="38" borderId="0" xfId="0" applyFont="1" applyFill="1"/>
    <xf numFmtId="0" fontId="69" fillId="0" borderId="15" xfId="0" applyFont="1" applyFill="1" applyBorder="1" applyAlignment="1">
      <alignment vertical="center" wrapText="1"/>
    </xf>
    <xf numFmtId="0" fontId="69" fillId="0" borderId="11" xfId="0" applyFont="1" applyFill="1" applyBorder="1" applyAlignment="1">
      <alignment horizontal="center" vertical="center"/>
    </xf>
    <xf numFmtId="49" fontId="69" fillId="0" borderId="11" xfId="0" applyNumberFormat="1" applyFont="1" applyFill="1" applyBorder="1" applyAlignment="1">
      <alignment horizontal="center" vertical="center"/>
    </xf>
    <xf numFmtId="43" fontId="69" fillId="0" borderId="11" xfId="1" applyFont="1" applyFill="1" applyBorder="1" applyAlignment="1">
      <alignment vertical="center"/>
    </xf>
    <xf numFmtId="0" fontId="69" fillId="0" borderId="10" xfId="0" applyFont="1" applyFill="1" applyBorder="1" applyAlignment="1">
      <alignment horizontal="center" vertical="center" wrapText="1"/>
    </xf>
    <xf numFmtId="49" fontId="69" fillId="0" borderId="10" xfId="0" applyNumberFormat="1" applyFont="1" applyFill="1" applyBorder="1" applyAlignment="1">
      <alignment horizontal="center" vertical="center"/>
    </xf>
    <xf numFmtId="43" fontId="69" fillId="0" borderId="10" xfId="1" applyFont="1" applyFill="1" applyBorder="1" applyAlignment="1">
      <alignment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vertical="top" wrapText="1"/>
    </xf>
    <xf numFmtId="43" fontId="63" fillId="38" borderId="10" xfId="1" applyFont="1" applyFill="1" applyBorder="1" applyAlignment="1">
      <alignment horizontal="center" vertical="center"/>
    </xf>
    <xf numFmtId="1" fontId="63" fillId="24" borderId="10" xfId="0" applyNumberFormat="1" applyFont="1" applyFill="1" applyBorder="1" applyAlignment="1">
      <alignment horizontal="center" vertical="center"/>
    </xf>
    <xf numFmtId="0" fontId="63" fillId="24" borderId="10" xfId="0" applyFont="1" applyFill="1" applyBorder="1" applyAlignment="1">
      <alignment horizontal="center" vertical="center"/>
    </xf>
    <xf numFmtId="0" fontId="63" fillId="24" borderId="10" xfId="0" applyFont="1" applyFill="1" applyBorder="1" applyAlignment="1">
      <alignment vertical="center" wrapText="1"/>
    </xf>
    <xf numFmtId="0" fontId="63" fillId="24" borderId="10" xfId="0" applyFont="1" applyFill="1" applyBorder="1" applyAlignment="1">
      <alignment horizontal="center" vertical="center" wrapText="1"/>
    </xf>
    <xf numFmtId="9" fontId="63" fillId="24" borderId="10" xfId="471" applyNumberFormat="1" applyFont="1" applyFill="1" applyBorder="1" applyAlignment="1">
      <alignment horizontal="center" vertical="center"/>
    </xf>
    <xf numFmtId="43" fontId="63" fillId="24" borderId="10" xfId="1" applyFont="1" applyFill="1" applyBorder="1" applyAlignment="1">
      <alignment vertical="center"/>
    </xf>
    <xf numFmtId="49" fontId="63" fillId="24" borderId="10" xfId="0" applyNumberFormat="1" applyFont="1" applyFill="1" applyBorder="1" applyAlignment="1">
      <alignment horizontal="center" vertical="center"/>
    </xf>
    <xf numFmtId="0" fontId="4" fillId="24" borderId="0" xfId="0" applyFont="1" applyFill="1"/>
    <xf numFmtId="0" fontId="63" fillId="24" borderId="10" xfId="0" applyFont="1" applyFill="1" applyBorder="1" applyAlignment="1">
      <alignment horizontal="left" vertical="center"/>
    </xf>
    <xf numFmtId="0" fontId="63" fillId="24" borderId="10" xfId="471" applyFont="1" applyFill="1" applyBorder="1" applyAlignment="1">
      <alignment vertical="center" wrapText="1"/>
    </xf>
    <xf numFmtId="0" fontId="63" fillId="24" borderId="10" xfId="471" applyFont="1" applyFill="1" applyBorder="1" applyAlignment="1">
      <alignment vertical="center"/>
    </xf>
    <xf numFmtId="43" fontId="63" fillId="24" borderId="10" xfId="1" applyFont="1" applyFill="1" applyBorder="1" applyAlignment="1">
      <alignment horizontal="center" vertical="center"/>
    </xf>
    <xf numFmtId="0" fontId="63" fillId="24" borderId="10" xfId="0" applyFont="1" applyFill="1" applyBorder="1" applyAlignment="1">
      <alignment vertical="center"/>
    </xf>
    <xf numFmtId="0" fontId="63" fillId="24" borderId="10" xfId="0" applyFont="1" applyFill="1" applyBorder="1" applyAlignment="1">
      <alignment horizontal="left" vertical="center" wrapText="1"/>
    </xf>
    <xf numFmtId="187" fontId="63" fillId="24" borderId="10" xfId="180" applyNumberFormat="1" applyFont="1" applyFill="1" applyBorder="1" applyAlignment="1">
      <alignment vertical="center"/>
    </xf>
    <xf numFmtId="0" fontId="69" fillId="24" borderId="10" xfId="0" applyFont="1" applyFill="1" applyBorder="1" applyAlignment="1">
      <alignment horizontal="center" vertical="center"/>
    </xf>
    <xf numFmtId="195" fontId="63" fillId="24" borderId="10" xfId="180" applyNumberFormat="1" applyFont="1" applyFill="1" applyBorder="1" applyAlignment="1">
      <alignment vertical="center"/>
    </xf>
    <xf numFmtId="0" fontId="63" fillId="38" borderId="10" xfId="0" applyFont="1" applyFill="1" applyBorder="1" applyAlignment="1">
      <alignment vertical="center"/>
    </xf>
    <xf numFmtId="9" fontId="63" fillId="38" borderId="10" xfId="0" applyNumberFormat="1" applyFont="1" applyFill="1" applyBorder="1" applyAlignment="1">
      <alignment horizontal="center" vertical="center"/>
    </xf>
    <xf numFmtId="193" fontId="63" fillId="38" borderId="10" xfId="0" applyNumberFormat="1" applyFont="1" applyFill="1" applyBorder="1" applyAlignment="1">
      <alignment vertical="center"/>
    </xf>
    <xf numFmtId="191" fontId="63" fillId="38" borderId="10" xfId="0" applyNumberFormat="1" applyFont="1" applyFill="1" applyBorder="1" applyAlignment="1">
      <alignment vertical="center"/>
    </xf>
    <xf numFmtId="0" fontId="63" fillId="39" borderId="10" xfId="0" applyFont="1" applyFill="1" applyBorder="1" applyAlignment="1">
      <alignment vertical="center" wrapText="1"/>
    </xf>
    <xf numFmtId="0" fontId="75" fillId="0" borderId="24" xfId="0" applyFont="1" applyBorder="1" applyAlignment="1">
      <alignment vertical="center" wrapText="1"/>
    </xf>
    <xf numFmtId="0" fontId="75" fillId="0" borderId="19" xfId="0" applyFont="1" applyBorder="1" applyAlignment="1">
      <alignment wrapText="1"/>
    </xf>
    <xf numFmtId="0" fontId="75" fillId="0" borderId="26" xfId="0" applyFont="1" applyBorder="1" applyAlignment="1">
      <alignment horizontal="center" vertical="center" wrapText="1"/>
    </xf>
    <xf numFmtId="49" fontId="75" fillId="0" borderId="26" xfId="0" applyNumberFormat="1" applyFont="1" applyBorder="1" applyAlignment="1">
      <alignment horizontal="center" vertical="center"/>
    </xf>
    <xf numFmtId="2" fontId="75" fillId="0" borderId="26" xfId="0" applyNumberFormat="1" applyFont="1" applyBorder="1" applyAlignment="1">
      <alignment horizontal="center" vertical="center"/>
    </xf>
    <xf numFmtId="0" fontId="75" fillId="0" borderId="19" xfId="0" applyFont="1" applyBorder="1" applyAlignment="1">
      <alignment horizontal="center" vertical="center" wrapText="1"/>
    </xf>
    <xf numFmtId="49" fontId="75" fillId="0" borderId="19" xfId="0" applyNumberFormat="1" applyFont="1" applyBorder="1" applyAlignment="1">
      <alignment horizontal="center" vertical="center"/>
    </xf>
    <xf numFmtId="2" fontId="75" fillId="0" borderId="19" xfId="0" applyNumberFormat="1" applyFont="1" applyBorder="1" applyAlignment="1">
      <alignment horizontal="center" vertical="center"/>
    </xf>
    <xf numFmtId="0" fontId="75" fillId="0" borderId="26" xfId="0" applyFont="1" applyBorder="1" applyAlignment="1">
      <alignment horizontal="left" wrapText="1"/>
    </xf>
    <xf numFmtId="49" fontId="75" fillId="0" borderId="22" xfId="0" applyNumberFormat="1" applyFont="1" applyBorder="1" applyAlignment="1">
      <alignment horizontal="center"/>
    </xf>
    <xf numFmtId="49" fontId="75" fillId="0" borderId="22" xfId="0" applyNumberFormat="1" applyFont="1" applyBorder="1" applyAlignment="1">
      <alignment horizontal="left"/>
    </xf>
    <xf numFmtId="0" fontId="75" fillId="0" borderId="19" xfId="0" applyFont="1" applyBorder="1" applyAlignment="1">
      <alignment horizontal="left" vertical="center" wrapText="1"/>
    </xf>
    <xf numFmtId="49" fontId="75" fillId="0" borderId="19" xfId="0" applyNumberFormat="1" applyFont="1" applyBorder="1" applyAlignment="1">
      <alignment horizontal="left" vertical="center"/>
    </xf>
    <xf numFmtId="0" fontId="75" fillId="40" borderId="0" xfId="0" applyFont="1" applyFill="1" applyAlignment="1">
      <alignment horizontal="left" wrapText="1"/>
    </xf>
    <xf numFmtId="202" fontId="76" fillId="0" borderId="0" xfId="0" applyNumberFormat="1" applyFont="1" applyAlignment="1"/>
    <xf numFmtId="191" fontId="75" fillId="0" borderId="19" xfId="0" applyNumberFormat="1" applyFont="1" applyBorder="1" applyAlignment="1">
      <alignment vertical="center"/>
    </xf>
    <xf numFmtId="0" fontId="75" fillId="0" borderId="24" xfId="0" applyFont="1" applyBorder="1" applyAlignment="1">
      <alignment vertical="top" wrapText="1"/>
    </xf>
    <xf numFmtId="0" fontId="75" fillId="0" borderId="19" xfId="0" applyFont="1" applyBorder="1" applyAlignment="1">
      <alignment vertical="top" wrapText="1"/>
    </xf>
    <xf numFmtId="0" fontId="75" fillId="0" borderId="19" xfId="0" applyFont="1" applyBorder="1" applyAlignment="1">
      <alignment horizontal="left" vertical="top" wrapText="1"/>
    </xf>
    <xf numFmtId="49" fontId="75" fillId="0" borderId="19" xfId="0" applyNumberFormat="1" applyFont="1" applyBorder="1" applyAlignment="1">
      <alignment horizontal="center" vertical="top"/>
    </xf>
    <xf numFmtId="49" fontId="75" fillId="0" borderId="19" xfId="0" applyNumberFormat="1" applyFont="1" applyBorder="1" applyAlignment="1">
      <alignment horizontal="left" vertical="top"/>
    </xf>
    <xf numFmtId="2" fontId="75" fillId="0" borderId="19" xfId="0" applyNumberFormat="1" applyFont="1" applyBorder="1" applyAlignment="1">
      <alignment horizontal="center" vertical="top"/>
    </xf>
    <xf numFmtId="0" fontId="77" fillId="0" borderId="0" xfId="0" applyFont="1" applyAlignment="1">
      <alignment wrapText="1"/>
    </xf>
    <xf numFmtId="0" fontId="69" fillId="0" borderId="10" xfId="0" applyFont="1" applyBorder="1" applyAlignment="1">
      <alignment horizontal="left" vertical="center" shrinkToFit="1"/>
    </xf>
    <xf numFmtId="15" fontId="78" fillId="0" borderId="19" xfId="0" applyNumberFormat="1" applyFont="1" applyBorder="1" applyAlignment="1">
      <alignment horizontal="center" vertical="center"/>
    </xf>
    <xf numFmtId="1" fontId="69" fillId="0" borderId="27" xfId="0" applyNumberFormat="1" applyFont="1" applyBorder="1" applyAlignment="1">
      <alignment horizontal="center" vertical="center"/>
    </xf>
    <xf numFmtId="15" fontId="79" fillId="0" borderId="10" xfId="0" applyNumberFormat="1" applyFont="1" applyBorder="1" applyAlignment="1">
      <alignment horizontal="center" vertical="center" wrapText="1"/>
    </xf>
    <xf numFmtId="3" fontId="80" fillId="0" borderId="10" xfId="0" applyNumberFormat="1" applyFont="1" applyBorder="1" applyAlignment="1">
      <alignment horizontal="center" vertical="center" wrapText="1"/>
    </xf>
    <xf numFmtId="0" fontId="81" fillId="0" borderId="19" xfId="0" applyFont="1" applyBorder="1" applyAlignment="1">
      <alignment horizontal="left" vertical="center" shrinkToFit="1"/>
    </xf>
    <xf numFmtId="1" fontId="69" fillId="0" borderId="15" xfId="0" applyNumberFormat="1" applyFont="1" applyBorder="1" applyAlignment="1">
      <alignment horizontal="center" vertical="center"/>
    </xf>
    <xf numFmtId="0" fontId="82" fillId="0" borderId="10" xfId="0" applyFont="1" applyBorder="1" applyAlignment="1">
      <alignment vertical="center" wrapText="1"/>
    </xf>
    <xf numFmtId="0" fontId="80" fillId="0" borderId="10" xfId="0" applyFont="1" applyBorder="1" applyAlignment="1">
      <alignment horizontal="center" vertical="center" wrapText="1"/>
    </xf>
    <xf numFmtId="197" fontId="78" fillId="0" borderId="19" xfId="0" applyNumberFormat="1" applyFont="1" applyBorder="1" applyAlignment="1">
      <alignment horizontal="center" vertical="center"/>
    </xf>
    <xf numFmtId="4" fontId="80" fillId="0" borderId="10" xfId="0" applyNumberFormat="1" applyFont="1" applyBorder="1" applyAlignment="1">
      <alignment horizontal="center" vertical="center" wrapText="1"/>
    </xf>
    <xf numFmtId="1" fontId="69" fillId="25" borderId="15" xfId="0" applyNumberFormat="1" applyFont="1" applyFill="1" applyBorder="1" applyAlignment="1">
      <alignment horizontal="center" vertical="center"/>
    </xf>
    <xf numFmtId="15" fontId="83" fillId="0" borderId="19" xfId="0" applyNumberFormat="1" applyFont="1" applyBorder="1" applyAlignment="1">
      <alignment horizontal="center" vertical="center"/>
    </xf>
    <xf numFmtId="1" fontId="69" fillId="0" borderId="10" xfId="0" applyNumberFormat="1" applyFont="1" applyBorder="1" applyAlignment="1">
      <alignment horizontal="center" vertical="center"/>
    </xf>
    <xf numFmtId="15" fontId="84" fillId="0" borderId="19" xfId="0" applyNumberFormat="1" applyFont="1" applyBorder="1" applyAlignment="1">
      <alignment horizontal="center" vertical="center"/>
    </xf>
    <xf numFmtId="191" fontId="85" fillId="0" borderId="19" xfId="0" applyNumberFormat="1" applyFont="1" applyBorder="1" applyAlignment="1">
      <alignment horizontal="center" vertical="center"/>
    </xf>
    <xf numFmtId="0" fontId="83" fillId="0" borderId="19" xfId="0" applyFont="1" applyBorder="1" applyAlignment="1">
      <alignment horizontal="center" vertical="center"/>
    </xf>
    <xf numFmtId="0" fontId="84" fillId="0" borderId="19" xfId="0" applyFont="1" applyBorder="1" applyAlignment="1">
      <alignment horizontal="center" vertical="center"/>
    </xf>
    <xf numFmtId="15" fontId="85" fillId="0" borderId="19" xfId="0" applyNumberFormat="1" applyFont="1" applyBorder="1" applyAlignment="1">
      <alignment horizontal="center" vertical="center"/>
    </xf>
    <xf numFmtId="0" fontId="85" fillId="0" borderId="19" xfId="0" applyFont="1" applyBorder="1" applyAlignment="1">
      <alignment horizontal="left" vertical="center" shrinkToFit="1"/>
    </xf>
    <xf numFmtId="0" fontId="85" fillId="0" borderId="23" xfId="0" applyFont="1" applyBorder="1" applyAlignment="1">
      <alignment horizontal="left" vertical="center" shrinkToFit="1"/>
    </xf>
    <xf numFmtId="15" fontId="85" fillId="0" borderId="23" xfId="0" applyNumberFormat="1" applyFont="1" applyBorder="1" applyAlignment="1">
      <alignment horizontal="center" vertical="center"/>
    </xf>
    <xf numFmtId="1" fontId="69" fillId="0" borderId="12" xfId="0" applyNumberFormat="1" applyFont="1" applyBorder="1" applyAlignment="1">
      <alignment horizontal="center" vertical="center"/>
    </xf>
    <xf numFmtId="15" fontId="84" fillId="0" borderId="23" xfId="0" applyNumberFormat="1" applyFont="1" applyBorder="1" applyAlignment="1">
      <alignment horizontal="center" vertical="center"/>
    </xf>
    <xf numFmtId="191" fontId="85" fillId="0" borderId="23" xfId="0" applyNumberFormat="1" applyFont="1" applyBorder="1" applyAlignment="1">
      <alignment horizontal="center" vertical="center"/>
    </xf>
    <xf numFmtId="0" fontId="70" fillId="0" borderId="15" xfId="0" applyFont="1" applyBorder="1" applyAlignment="1">
      <alignment wrapText="1"/>
    </xf>
    <xf numFmtId="0" fontId="85" fillId="0" borderId="10" xfId="0" applyFont="1" applyBorder="1" applyAlignment="1">
      <alignment vertical="center" wrapText="1"/>
    </xf>
    <xf numFmtId="15" fontId="85" fillId="0" borderId="16" xfId="0" applyNumberFormat="1" applyFont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 wrapText="1"/>
    </xf>
    <xf numFmtId="15" fontId="80" fillId="0" borderId="10" xfId="0" applyNumberFormat="1" applyFont="1" applyBorder="1" applyAlignment="1">
      <alignment horizontal="center" vertical="center" wrapText="1"/>
    </xf>
    <xf numFmtId="4" fontId="85" fillId="0" borderId="10" xfId="0" applyNumberFormat="1" applyFont="1" applyBorder="1" applyAlignment="1">
      <alignment horizontal="center" vertical="center" wrapText="1"/>
    </xf>
    <xf numFmtId="0" fontId="69" fillId="0" borderId="11" xfId="0" applyFont="1" applyBorder="1" applyAlignment="1">
      <alignment horizontal="left" vertical="center" shrinkToFit="1"/>
    </xf>
    <xf numFmtId="15" fontId="83" fillId="0" borderId="26" xfId="0" applyNumberFormat="1" applyFont="1" applyBorder="1" applyAlignment="1">
      <alignment horizontal="center" vertical="center"/>
    </xf>
    <xf numFmtId="1" fontId="69" fillId="0" borderId="11" xfId="0" applyNumberFormat="1" applyFont="1" applyBorder="1" applyAlignment="1">
      <alignment horizontal="center" vertical="center"/>
    </xf>
    <xf numFmtId="15" fontId="84" fillId="0" borderId="26" xfId="0" applyNumberFormat="1" applyFont="1" applyBorder="1" applyAlignment="1">
      <alignment horizontal="center" vertical="center"/>
    </xf>
    <xf numFmtId="191" fontId="85" fillId="0" borderId="26" xfId="0" applyNumberFormat="1" applyFont="1" applyBorder="1" applyAlignment="1">
      <alignment horizontal="center" vertical="center"/>
    </xf>
    <xf numFmtId="49" fontId="69" fillId="0" borderId="12" xfId="0" applyNumberFormat="1" applyFont="1" applyBorder="1" applyAlignment="1">
      <alignment horizontal="center" vertical="center"/>
    </xf>
    <xf numFmtId="15" fontId="85" fillId="0" borderId="26" xfId="0" applyNumberFormat="1" applyFont="1" applyBorder="1" applyAlignment="1">
      <alignment horizontal="center" vertical="center"/>
    </xf>
    <xf numFmtId="191" fontId="86" fillId="41" borderId="19" xfId="0" applyNumberFormat="1" applyFont="1" applyFill="1" applyBorder="1" applyAlignment="1">
      <alignment horizontal="center" vertical="center"/>
    </xf>
    <xf numFmtId="1" fontId="85" fillId="0" borderId="19" xfId="0" applyNumberFormat="1" applyFont="1" applyBorder="1" applyAlignment="1">
      <alignment horizontal="center" vertical="center"/>
    </xf>
    <xf numFmtId="198" fontId="83" fillId="0" borderId="19" xfId="0" applyNumberFormat="1" applyFont="1" applyBorder="1" applyAlignment="1">
      <alignment horizontal="center" vertical="center"/>
    </xf>
    <xf numFmtId="0" fontId="84" fillId="0" borderId="26" xfId="0" applyFont="1" applyBorder="1" applyAlignment="1">
      <alignment horizontal="center" vertical="center"/>
    </xf>
    <xf numFmtId="0" fontId="69" fillId="0" borderId="15" xfId="0" applyFont="1" applyBorder="1" applyAlignment="1">
      <alignment vertical="top" wrapText="1"/>
    </xf>
    <xf numFmtId="0" fontId="70" fillId="0" borderId="10" xfId="0" applyFont="1" applyBorder="1" applyAlignment="1">
      <alignment vertical="top" wrapText="1"/>
    </xf>
    <xf numFmtId="43" fontId="69" fillId="0" borderId="10" xfId="1" applyFont="1" applyBorder="1" applyAlignment="1">
      <alignment horizontal="center" vertical="top"/>
    </xf>
    <xf numFmtId="43" fontId="69" fillId="0" borderId="12" xfId="1" applyFont="1" applyBorder="1" applyAlignment="1">
      <alignment horizontal="center" vertical="center"/>
    </xf>
    <xf numFmtId="203" fontId="83" fillId="0" borderId="19" xfId="0" applyNumberFormat="1" applyFont="1" applyBorder="1" applyAlignment="1">
      <alignment horizontal="center" vertical="center"/>
    </xf>
    <xf numFmtId="15" fontId="80" fillId="0" borderId="12" xfId="0" applyNumberFormat="1" applyFont="1" applyBorder="1" applyAlignment="1">
      <alignment horizontal="center" vertical="center" wrapText="1"/>
    </xf>
    <xf numFmtId="4" fontId="85" fillId="0" borderId="12" xfId="0" applyNumberFormat="1" applyFont="1" applyBorder="1" applyAlignment="1">
      <alignment horizontal="center" vertical="center" wrapText="1"/>
    </xf>
    <xf numFmtId="0" fontId="63" fillId="38" borderId="10" xfId="0" applyFont="1" applyFill="1" applyBorder="1" applyAlignment="1">
      <alignment horizontal="left" vertical="center" wrapText="1"/>
    </xf>
    <xf numFmtId="43" fontId="63" fillId="38" borderId="10" xfId="0" applyNumberFormat="1" applyFont="1" applyFill="1" applyBorder="1" applyAlignment="1">
      <alignment vertical="center" wrapText="1"/>
    </xf>
    <xf numFmtId="2" fontId="69" fillId="0" borderId="10" xfId="0" applyNumberFormat="1" applyFont="1" applyFill="1" applyBorder="1" applyAlignment="1">
      <alignment horizontal="center" vertical="center"/>
    </xf>
    <xf numFmtId="43" fontId="69" fillId="0" borderId="10" xfId="1" applyFont="1" applyFill="1" applyBorder="1" applyAlignment="1">
      <alignment horizontal="center" vertical="center"/>
    </xf>
    <xf numFmtId="187" fontId="69" fillId="0" borderId="10" xfId="1" applyNumberFormat="1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wrapText="1"/>
    </xf>
    <xf numFmtId="4" fontId="69" fillId="0" borderId="10" xfId="0" applyNumberFormat="1" applyFont="1" applyFill="1" applyBorder="1" applyAlignment="1">
      <alignment horizontal="center" vertical="center"/>
    </xf>
    <xf numFmtId="4" fontId="69" fillId="0" borderId="10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9" fontId="69" fillId="0" borderId="28" xfId="0" applyNumberFormat="1" applyFont="1" applyFill="1" applyBorder="1" applyAlignment="1">
      <alignment horizontal="center" vertical="center"/>
    </xf>
    <xf numFmtId="0" fontId="69" fillId="0" borderId="10" xfId="0" applyFont="1" applyBorder="1" applyAlignment="1">
      <alignment vertical="top" wrapText="1"/>
    </xf>
    <xf numFmtId="0" fontId="69" fillId="0" borderId="10" xfId="0" applyFont="1" applyFill="1" applyBorder="1" applyAlignment="1">
      <alignment horizontal="center" vertical="top"/>
    </xf>
    <xf numFmtId="49" fontId="69" fillId="0" borderId="10" xfId="0" applyNumberFormat="1" applyFont="1" applyFill="1" applyBorder="1" applyAlignment="1">
      <alignment horizontal="center" vertical="top"/>
    </xf>
    <xf numFmtId="43" fontId="69" fillId="0" borderId="10" xfId="1" applyFont="1" applyFill="1" applyBorder="1" applyAlignment="1">
      <alignment horizontal="center" vertical="top"/>
    </xf>
    <xf numFmtId="49" fontId="69" fillId="0" borderId="11" xfId="0" applyNumberFormat="1" applyFont="1" applyFill="1" applyBorder="1" applyAlignment="1">
      <alignment horizontal="center" vertical="top"/>
    </xf>
    <xf numFmtId="43" fontId="69" fillId="0" borderId="11" xfId="1" applyFont="1" applyFill="1" applyBorder="1" applyAlignment="1">
      <alignment horizontal="center" vertical="top"/>
    </xf>
    <xf numFmtId="0" fontId="69" fillId="0" borderId="10" xfId="0" applyFont="1" applyBorder="1" applyAlignment="1">
      <alignment horizontal="center" vertical="top" wrapText="1"/>
    </xf>
    <xf numFmtId="49" fontId="69" fillId="25" borderId="10" xfId="0" applyNumberFormat="1" applyFont="1" applyFill="1" applyBorder="1" applyAlignment="1">
      <alignment horizontal="center" vertical="top"/>
    </xf>
    <xf numFmtId="0" fontId="69" fillId="0" borderId="10" xfId="0" applyFont="1" applyFill="1" applyBorder="1" applyAlignment="1">
      <alignment horizontal="center" vertical="top" wrapText="1"/>
    </xf>
    <xf numFmtId="0" fontId="69" fillId="0" borderId="10" xfId="0" applyFont="1" applyFill="1" applyBorder="1" applyAlignment="1">
      <alignment vertical="top"/>
    </xf>
    <xf numFmtId="0" fontId="69" fillId="25" borderId="10" xfId="0" applyFont="1" applyFill="1" applyBorder="1" applyAlignment="1">
      <alignment vertical="top" wrapText="1"/>
    </xf>
    <xf numFmtId="0" fontId="69" fillId="25" borderId="10" xfId="0" applyFont="1" applyFill="1" applyBorder="1" applyAlignment="1">
      <alignment horizontal="center" vertical="top"/>
    </xf>
    <xf numFmtId="43" fontId="69" fillId="25" borderId="10" xfId="1" applyFont="1" applyFill="1" applyBorder="1" applyAlignment="1">
      <alignment horizontal="center" vertical="top"/>
    </xf>
    <xf numFmtId="15" fontId="69" fillId="25" borderId="10" xfId="0" applyNumberFormat="1" applyFont="1" applyFill="1" applyBorder="1" applyAlignment="1">
      <alignment vertical="top"/>
    </xf>
    <xf numFmtId="0" fontId="69" fillId="25" borderId="10" xfId="0" applyFont="1" applyFill="1" applyBorder="1" applyAlignment="1">
      <alignment vertical="top"/>
    </xf>
    <xf numFmtId="0" fontId="69" fillId="0" borderId="15" xfId="0" applyFont="1" applyFill="1" applyBorder="1" applyAlignment="1">
      <alignment horizontal="left" vertical="top" wrapText="1"/>
    </xf>
    <xf numFmtId="0" fontId="69" fillId="38" borderId="15" xfId="0" applyFont="1" applyFill="1" applyBorder="1" applyAlignment="1">
      <alignment vertical="top" wrapText="1"/>
    </xf>
    <xf numFmtId="0" fontId="69" fillId="38" borderId="10" xfId="0" applyFont="1" applyFill="1" applyBorder="1" applyAlignment="1">
      <alignment vertical="top" wrapText="1"/>
    </xf>
    <xf numFmtId="0" fontId="69" fillId="38" borderId="10" xfId="0" applyFont="1" applyFill="1" applyBorder="1" applyAlignment="1">
      <alignment horizontal="center" vertical="top"/>
    </xf>
    <xf numFmtId="49" fontId="69" fillId="38" borderId="10" xfId="0" applyNumberFormat="1" applyFont="1" applyFill="1" applyBorder="1" applyAlignment="1">
      <alignment horizontal="center" vertical="top"/>
    </xf>
    <xf numFmtId="43" fontId="69" fillId="38" borderId="10" xfId="1" applyFont="1" applyFill="1" applyBorder="1" applyAlignment="1">
      <alignment horizontal="center" vertical="top"/>
    </xf>
    <xf numFmtId="0" fontId="69" fillId="25" borderId="15" xfId="0" applyFont="1" applyFill="1" applyBorder="1" applyAlignment="1">
      <alignment vertical="center" wrapText="1"/>
    </xf>
    <xf numFmtId="1" fontId="70" fillId="25" borderId="10" xfId="0" applyNumberFormat="1" applyFont="1" applyFill="1" applyBorder="1" applyAlignment="1">
      <alignment wrapText="1"/>
    </xf>
    <xf numFmtId="0" fontId="69" fillId="25" borderId="10" xfId="0" applyFont="1" applyFill="1" applyBorder="1" applyAlignment="1">
      <alignment horizontal="center" vertical="center"/>
    </xf>
    <xf numFmtId="43" fontId="69" fillId="25" borderId="10" xfId="1" applyFont="1" applyFill="1" applyBorder="1" applyAlignment="1">
      <alignment horizontal="center" vertical="center"/>
    </xf>
    <xf numFmtId="2" fontId="70" fillId="25" borderId="10" xfId="0" applyNumberFormat="1" applyFont="1" applyFill="1" applyBorder="1" applyAlignment="1">
      <alignment wrapText="1"/>
    </xf>
    <xf numFmtId="0" fontId="70" fillId="25" borderId="10" xfId="0" applyFont="1" applyFill="1" applyBorder="1" applyAlignment="1">
      <alignment wrapText="1"/>
    </xf>
    <xf numFmtId="43" fontId="69" fillId="25" borderId="10" xfId="1" applyFont="1" applyFill="1" applyBorder="1" applyAlignment="1">
      <alignment horizontal="right" vertical="center"/>
    </xf>
    <xf numFmtId="0" fontId="70" fillId="24" borderId="10" xfId="0" applyFont="1" applyFill="1" applyBorder="1" applyAlignment="1">
      <alignment wrapText="1"/>
    </xf>
    <xf numFmtId="2" fontId="69" fillId="24" borderId="10" xfId="0" applyNumberFormat="1" applyFont="1" applyFill="1" applyBorder="1" applyAlignment="1">
      <alignment horizontal="center" vertical="center"/>
    </xf>
    <xf numFmtId="0" fontId="69" fillId="35" borderId="15" xfId="0" applyFont="1" applyFill="1" applyBorder="1" applyAlignment="1">
      <alignment vertical="center" wrapText="1"/>
    </xf>
    <xf numFmtId="0" fontId="70" fillId="35" borderId="10" xfId="0" applyFont="1" applyFill="1" applyBorder="1" applyAlignment="1">
      <alignment wrapText="1"/>
    </xf>
    <xf numFmtId="0" fontId="69" fillId="35" borderId="10" xfId="0" applyFont="1" applyFill="1" applyBorder="1" applyAlignment="1">
      <alignment horizontal="center" vertical="center"/>
    </xf>
    <xf numFmtId="49" fontId="69" fillId="35" borderId="10" xfId="0" applyNumberFormat="1" applyFont="1" applyFill="1" applyBorder="1" applyAlignment="1">
      <alignment horizontal="center" vertical="center"/>
    </xf>
    <xf numFmtId="2" fontId="69" fillId="35" borderId="10" xfId="0" applyNumberFormat="1" applyFont="1" applyFill="1" applyBorder="1" applyAlignment="1">
      <alignment horizontal="center" vertical="center"/>
    </xf>
    <xf numFmtId="0" fontId="69" fillId="37" borderId="10" xfId="0" applyFont="1" applyFill="1" applyBorder="1" applyAlignment="1">
      <alignment horizontal="center" vertical="center"/>
    </xf>
    <xf numFmtId="49" fontId="69" fillId="37" borderId="10" xfId="0" applyNumberFormat="1" applyFont="1" applyFill="1" applyBorder="1" applyAlignment="1">
      <alignment horizontal="center" vertical="center"/>
    </xf>
    <xf numFmtId="2" fontId="69" fillId="37" borderId="10" xfId="0" applyNumberFormat="1" applyFont="1" applyFill="1" applyBorder="1" applyAlignment="1">
      <alignment horizontal="center" vertical="center"/>
    </xf>
    <xf numFmtId="43" fontId="63" fillId="38" borderId="10" xfId="1" applyNumberFormat="1" applyFont="1" applyFill="1" applyBorder="1" applyAlignment="1">
      <alignment horizontal="right" vertical="center" wrapText="1"/>
    </xf>
    <xf numFmtId="0" fontId="70" fillId="0" borderId="10" xfId="0" applyFont="1" applyBorder="1" applyAlignment="1">
      <alignment vertical="center" wrapText="1"/>
    </xf>
    <xf numFmtId="49" fontId="69" fillId="33" borderId="10" xfId="0" applyNumberFormat="1" applyFont="1" applyFill="1" applyBorder="1" applyAlignment="1">
      <alignment horizontal="center" vertical="center"/>
    </xf>
    <xf numFmtId="43" fontId="69" fillId="33" borderId="10" xfId="1" applyFont="1" applyFill="1" applyBorder="1" applyAlignment="1">
      <alignment horizontal="center" vertical="center"/>
    </xf>
    <xf numFmtId="0" fontId="69" fillId="38" borderId="10" xfId="0" applyFont="1" applyFill="1" applyBorder="1" applyAlignment="1">
      <alignment horizontal="center" vertical="center"/>
    </xf>
    <xf numFmtId="0" fontId="69" fillId="38" borderId="10" xfId="0" applyFont="1" applyFill="1" applyBorder="1" applyAlignment="1">
      <alignment horizontal="left" vertical="center"/>
    </xf>
    <xf numFmtId="0" fontId="69" fillId="38" borderId="19" xfId="0" applyFont="1" applyFill="1" applyBorder="1" applyAlignment="1">
      <alignment vertical="center" wrapText="1"/>
    </xf>
    <xf numFmtId="0" fontId="70" fillId="38" borderId="19" xfId="0" applyFont="1" applyFill="1" applyBorder="1" applyAlignment="1">
      <alignment vertical="center" wrapText="1"/>
    </xf>
    <xf numFmtId="0" fontId="4" fillId="38" borderId="10" xfId="471" applyFont="1" applyFill="1" applyBorder="1" applyAlignment="1">
      <alignment vertical="center"/>
    </xf>
    <xf numFmtId="9" fontId="4" fillId="38" borderId="10" xfId="471" applyNumberFormat="1" applyFont="1" applyFill="1" applyBorder="1" applyAlignment="1">
      <alignment horizontal="center" vertical="center"/>
    </xf>
    <xf numFmtId="187" fontId="4" fillId="38" borderId="10" xfId="180" applyNumberFormat="1" applyFont="1" applyFill="1" applyBorder="1" applyAlignment="1">
      <alignment vertical="center"/>
    </xf>
    <xf numFmtId="43" fontId="69" fillId="38" borderId="10" xfId="1" applyFont="1" applyFill="1" applyBorder="1" applyAlignment="1">
      <alignment vertical="center"/>
    </xf>
    <xf numFmtId="0" fontId="69" fillId="38" borderId="15" xfId="0" applyFont="1" applyFill="1" applyBorder="1" applyAlignment="1">
      <alignment horizontal="center" vertical="center" wrapText="1"/>
    </xf>
    <xf numFmtId="0" fontId="70" fillId="38" borderId="10" xfId="0" applyFont="1" applyFill="1" applyBorder="1" applyAlignment="1">
      <alignment vertical="center" wrapText="1"/>
    </xf>
    <xf numFmtId="0" fontId="70" fillId="38" borderId="10" xfId="0" applyFont="1" applyFill="1" applyBorder="1" applyAlignment="1">
      <alignment horizontal="center" vertical="center" wrapText="1"/>
    </xf>
    <xf numFmtId="0" fontId="63" fillId="38" borderId="10" xfId="471" applyFont="1" applyFill="1" applyBorder="1" applyAlignment="1">
      <alignment horizontal="center" vertical="center"/>
    </xf>
    <xf numFmtId="4" fontId="63" fillId="38" borderId="10" xfId="0" applyNumberFormat="1" applyFont="1" applyFill="1" applyBorder="1" applyAlignment="1">
      <alignment horizontal="center" vertical="center" wrapText="1"/>
    </xf>
    <xf numFmtId="4" fontId="63" fillId="38" borderId="10" xfId="1" applyNumberFormat="1" applyFont="1" applyFill="1" applyBorder="1" applyAlignment="1">
      <alignment horizontal="center" vertical="center"/>
    </xf>
    <xf numFmtId="43" fontId="63" fillId="38" borderId="10" xfId="1" applyFont="1" applyFill="1" applyBorder="1" applyAlignment="1">
      <alignment horizontal="left" vertical="center"/>
    </xf>
    <xf numFmtId="196" fontId="63" fillId="38" borderId="10" xfId="180" applyNumberFormat="1" applyFont="1" applyFill="1" applyBorder="1" applyAlignment="1">
      <alignment vertical="center"/>
    </xf>
    <xf numFmtId="49" fontId="69" fillId="24" borderId="10" xfId="0" quotePrefix="1" applyNumberFormat="1" applyFont="1" applyFill="1" applyBorder="1" applyAlignment="1">
      <alignment horizontal="center" vertical="center"/>
    </xf>
    <xf numFmtId="0" fontId="95" fillId="41" borderId="24" xfId="0" applyFont="1" applyFill="1" applyBorder="1" applyAlignment="1">
      <alignment horizontal="left" vertical="top"/>
    </xf>
    <xf numFmtId="0" fontId="95" fillId="41" borderId="21" xfId="0" applyFont="1" applyFill="1" applyBorder="1" applyAlignment="1">
      <alignment horizontal="left" vertical="top"/>
    </xf>
    <xf numFmtId="2" fontId="69" fillId="25" borderId="11" xfId="0" applyNumberFormat="1" applyFont="1" applyFill="1" applyBorder="1" applyAlignment="1">
      <alignment horizontal="center" vertical="top"/>
    </xf>
    <xf numFmtId="49" fontId="69" fillId="25" borderId="11" xfId="0" applyNumberFormat="1" applyFont="1" applyFill="1" applyBorder="1" applyAlignment="1">
      <alignment horizontal="center" vertical="top"/>
    </xf>
    <xf numFmtId="0" fontId="69" fillId="25" borderId="11" xfId="0" applyFont="1" applyFill="1" applyBorder="1" applyAlignment="1">
      <alignment horizontal="left" vertical="top" wrapText="1"/>
    </xf>
    <xf numFmtId="0" fontId="70" fillId="25" borderId="27" xfId="0" applyFont="1" applyFill="1" applyBorder="1" applyAlignment="1">
      <alignment vertical="top" wrapText="1"/>
    </xf>
    <xf numFmtId="14" fontId="70" fillId="34" borderId="10" xfId="0" applyNumberFormat="1" applyFont="1" applyFill="1" applyBorder="1" applyAlignment="1">
      <alignment vertical="top" wrapText="1"/>
    </xf>
    <xf numFmtId="0" fontId="96" fillId="34" borderId="15" xfId="0" applyFont="1" applyFill="1" applyBorder="1" applyAlignment="1">
      <alignment vertical="top" wrapText="1"/>
    </xf>
    <xf numFmtId="0" fontId="70" fillId="34" borderId="10" xfId="0" applyFont="1" applyFill="1" applyBorder="1" applyAlignment="1">
      <alignment vertical="top" wrapText="1"/>
    </xf>
    <xf numFmtId="0" fontId="96" fillId="34" borderId="10" xfId="0" applyFont="1" applyFill="1" applyBorder="1" applyAlignment="1">
      <alignment horizontal="center" vertical="center" wrapText="1"/>
    </xf>
    <xf numFmtId="0" fontId="70" fillId="34" borderId="15" xfId="0" applyFont="1" applyFill="1" applyBorder="1" applyAlignment="1">
      <alignment vertical="top" wrapText="1"/>
    </xf>
    <xf numFmtId="0" fontId="96" fillId="34" borderId="10" xfId="0" applyFont="1" applyFill="1" applyBorder="1" applyAlignment="1">
      <alignment vertical="top" wrapText="1"/>
    </xf>
    <xf numFmtId="2" fontId="69" fillId="25" borderId="12" xfId="0" applyNumberFormat="1" applyFont="1" applyFill="1" applyBorder="1" applyAlignment="1">
      <alignment horizontal="center" vertical="top"/>
    </xf>
    <xf numFmtId="49" fontId="69" fillId="25" borderId="12" xfId="0" applyNumberFormat="1" applyFont="1" applyFill="1" applyBorder="1" applyAlignment="1">
      <alignment horizontal="center" vertical="top"/>
    </xf>
    <xf numFmtId="0" fontId="69" fillId="25" borderId="12" xfId="0" applyFont="1" applyFill="1" applyBorder="1" applyAlignment="1">
      <alignment horizontal="left" vertical="top" wrapText="1"/>
    </xf>
    <xf numFmtId="0" fontId="70" fillId="25" borderId="25" xfId="0" applyFont="1" applyFill="1" applyBorder="1" applyAlignment="1">
      <alignment vertical="top" wrapText="1"/>
    </xf>
    <xf numFmtId="0" fontId="69" fillId="25" borderId="25" xfId="0" applyFont="1" applyFill="1" applyBorder="1" applyAlignment="1">
      <alignment vertical="top" wrapText="1"/>
    </xf>
    <xf numFmtId="4" fontId="70" fillId="25" borderId="19" xfId="0" applyNumberFormat="1" applyFont="1" applyFill="1" applyBorder="1" applyAlignment="1">
      <alignment vertical="top" wrapText="1"/>
    </xf>
    <xf numFmtId="192" fontId="69" fillId="25" borderId="10" xfId="1" applyNumberFormat="1" applyFont="1" applyFill="1" applyBorder="1" applyAlignment="1">
      <alignment horizontal="center" vertical="top"/>
    </xf>
    <xf numFmtId="2" fontId="69" fillId="25" borderId="10" xfId="0" applyNumberFormat="1" applyFont="1" applyFill="1" applyBorder="1" applyAlignment="1">
      <alignment horizontal="center" vertical="top"/>
    </xf>
    <xf numFmtId="0" fontId="69" fillId="25" borderId="10" xfId="0" applyFont="1" applyFill="1" applyBorder="1" applyAlignment="1">
      <alignment horizontal="left" vertical="top" wrapText="1"/>
    </xf>
    <xf numFmtId="0" fontId="70" fillId="25" borderId="15" xfId="0" applyFont="1" applyFill="1" applyBorder="1" applyAlignment="1">
      <alignment vertical="top" wrapText="1"/>
    </xf>
    <xf numFmtId="0" fontId="69" fillId="25" borderId="15" xfId="0" applyFont="1" applyFill="1" applyBorder="1" applyAlignment="1">
      <alignment vertical="top" wrapText="1"/>
    </xf>
    <xf numFmtId="0" fontId="62" fillId="41" borderId="20" xfId="0" applyFont="1" applyFill="1" applyBorder="1" applyAlignment="1">
      <alignment vertical="top"/>
    </xf>
    <xf numFmtId="0" fontId="97" fillId="41" borderId="10" xfId="0" applyFont="1" applyFill="1" applyBorder="1" applyAlignment="1">
      <alignment horizontal="left"/>
    </xf>
    <xf numFmtId="0" fontId="97" fillId="41" borderId="0" xfId="0" applyFont="1" applyFill="1" applyAlignment="1">
      <alignment horizontal="left"/>
    </xf>
    <xf numFmtId="14" fontId="96" fillId="34" borderId="10" xfId="0" applyNumberFormat="1" applyFont="1" applyFill="1" applyBorder="1" applyAlignment="1">
      <alignment horizontal="center" vertical="top" wrapText="1"/>
    </xf>
    <xf numFmtId="17" fontId="96" fillId="34" borderId="10" xfId="0" applyNumberFormat="1" applyFont="1" applyFill="1" applyBorder="1" applyAlignment="1">
      <alignment horizontal="center" vertical="top" wrapText="1"/>
    </xf>
    <xf numFmtId="0" fontId="62" fillId="41" borderId="24" xfId="0" applyFont="1" applyFill="1" applyBorder="1" applyAlignment="1">
      <alignment horizontal="left" vertical="top"/>
    </xf>
    <xf numFmtId="3" fontId="96" fillId="34" borderId="10" xfId="0" applyNumberFormat="1" applyFont="1" applyFill="1" applyBorder="1" applyAlignment="1">
      <alignment horizontal="center" vertical="top" wrapText="1"/>
    </xf>
    <xf numFmtId="15" fontId="96" fillId="34" borderId="10" xfId="0" applyNumberFormat="1" applyFont="1" applyFill="1" applyBorder="1" applyAlignment="1">
      <alignment horizontal="center" vertical="top" wrapText="1"/>
    </xf>
    <xf numFmtId="204" fontId="96" fillId="34" borderId="10" xfId="0" applyNumberFormat="1" applyFont="1" applyFill="1" applyBorder="1" applyAlignment="1">
      <alignment horizontal="center" vertical="top" wrapText="1"/>
    </xf>
    <xf numFmtId="0" fontId="96" fillId="34" borderId="10" xfId="0" applyFont="1" applyFill="1" applyBorder="1" applyAlignment="1">
      <alignment horizontal="center" vertical="top" wrapText="1"/>
    </xf>
    <xf numFmtId="0" fontId="62" fillId="41" borderId="24" xfId="0" applyFont="1" applyFill="1" applyBorder="1" applyAlignment="1">
      <alignment vertical="top"/>
    </xf>
    <xf numFmtId="0" fontId="62" fillId="41" borderId="20" xfId="0" applyFont="1" applyFill="1" applyBorder="1" applyAlignment="1">
      <alignment horizontal="left" vertical="top"/>
    </xf>
    <xf numFmtId="0" fontId="63" fillId="42" borderId="10" xfId="0" applyFont="1" applyFill="1" applyBorder="1" applyAlignment="1">
      <alignment vertical="center"/>
    </xf>
    <xf numFmtId="191" fontId="63" fillId="42" borderId="10" xfId="0" applyNumberFormat="1" applyFont="1" applyFill="1" applyBorder="1" applyAlignment="1">
      <alignment horizontal="left" vertical="center"/>
    </xf>
    <xf numFmtId="4" fontId="63" fillId="42" borderId="10" xfId="0" applyNumberFormat="1" applyFont="1" applyFill="1" applyBorder="1" applyAlignment="1">
      <alignment horizontal="right" vertical="center"/>
    </xf>
    <xf numFmtId="9" fontId="63" fillId="42" borderId="10" xfId="0" applyNumberFormat="1" applyFont="1" applyFill="1" applyBorder="1" applyAlignment="1">
      <alignment horizontal="center" vertical="center"/>
    </xf>
    <xf numFmtId="0" fontId="63" fillId="42" borderId="10" xfId="0" applyFont="1" applyFill="1" applyBorder="1" applyAlignment="1">
      <alignment horizontal="left" vertical="center"/>
    </xf>
    <xf numFmtId="0" fontId="63" fillId="42" borderId="10" xfId="0" applyFont="1" applyFill="1" applyBorder="1" applyAlignment="1">
      <alignment horizontal="center" vertical="center"/>
    </xf>
    <xf numFmtId="0" fontId="69" fillId="24" borderId="10" xfId="0" applyFont="1" applyFill="1" applyBorder="1" applyAlignment="1">
      <alignment wrapText="1"/>
    </xf>
    <xf numFmtId="0" fontId="69" fillId="35" borderId="10" xfId="0" applyFont="1" applyFill="1" applyBorder="1" applyAlignment="1">
      <alignment wrapText="1"/>
    </xf>
    <xf numFmtId="12" fontId="69" fillId="0" borderId="10" xfId="0" applyNumberFormat="1" applyFont="1" applyBorder="1" applyAlignment="1">
      <alignment horizontal="center"/>
    </xf>
    <xf numFmtId="14" fontId="69" fillId="0" borderId="10" xfId="0" applyNumberFormat="1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0" fontId="95" fillId="0" borderId="0" xfId="0" applyFont="1" applyFill="1" applyAlignment="1">
      <alignment horizontal="center"/>
    </xf>
    <xf numFmtId="14" fontId="69" fillId="0" borderId="10" xfId="0" applyNumberFormat="1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vertical="center" wrapText="1"/>
    </xf>
    <xf numFmtId="0" fontId="69" fillId="0" borderId="10" xfId="0" applyFont="1" applyBorder="1" applyAlignment="1">
      <alignment wrapText="1"/>
    </xf>
    <xf numFmtId="0" fontId="69" fillId="0" borderId="10" xfId="0" applyFont="1" applyFill="1" applyBorder="1" applyAlignment="1">
      <alignment wrapText="1"/>
    </xf>
    <xf numFmtId="43" fontId="63" fillId="38" borderId="10" xfId="1" applyFont="1" applyFill="1" applyBorder="1" applyAlignment="1">
      <alignment vertical="center" wrapText="1"/>
    </xf>
    <xf numFmtId="0" fontId="88" fillId="0" borderId="10" xfId="0" applyFont="1" applyBorder="1"/>
    <xf numFmtId="0" fontId="88" fillId="0" borderId="10" xfId="0" applyFont="1" applyFill="1" applyBorder="1" applyAlignment="1">
      <alignment vertical="center" wrapText="1"/>
    </xf>
    <xf numFmtId="0" fontId="88" fillId="0" borderId="10" xfId="0" applyFont="1" applyBorder="1" applyAlignment="1">
      <alignment vertical="top"/>
    </xf>
    <xf numFmtId="2" fontId="88" fillId="0" borderId="10" xfId="0" applyNumberFormat="1" applyFont="1" applyFill="1" applyBorder="1" applyAlignment="1">
      <alignment horizontal="center" vertical="center"/>
    </xf>
    <xf numFmtId="49" fontId="88" fillId="0" borderId="10" xfId="0" applyNumberFormat="1" applyFont="1" applyFill="1" applyBorder="1" applyAlignment="1">
      <alignment horizontal="center" vertical="top"/>
    </xf>
    <xf numFmtId="0" fontId="90" fillId="25" borderId="10" xfId="0" applyFont="1" applyFill="1" applyBorder="1" applyAlignment="1">
      <alignment vertical="top" wrapText="1"/>
    </xf>
    <xf numFmtId="0" fontId="88" fillId="0" borderId="25" xfId="0" applyFont="1" applyFill="1" applyBorder="1" applyAlignment="1">
      <alignment vertical="center" wrapText="1"/>
    </xf>
    <xf numFmtId="3" fontId="88" fillId="37" borderId="10" xfId="0" applyNumberFormat="1" applyFont="1" applyFill="1" applyBorder="1" applyAlignment="1">
      <alignment horizontal="center" vertical="center"/>
    </xf>
    <xf numFmtId="2" fontId="88" fillId="0" borderId="10" xfId="0" applyNumberFormat="1" applyFont="1" applyFill="1" applyBorder="1" applyAlignment="1">
      <alignment horizontal="right" vertical="center"/>
    </xf>
    <xf numFmtId="0" fontId="88" fillId="0" borderId="10" xfId="0" applyFont="1" applyFill="1" applyBorder="1" applyAlignment="1">
      <alignment horizontal="left" vertical="center"/>
    </xf>
    <xf numFmtId="4" fontId="88" fillId="0" borderId="19" xfId="0" applyNumberFormat="1" applyFont="1" applyFill="1" applyBorder="1" applyAlignment="1">
      <alignment vertical="center" wrapText="1"/>
    </xf>
    <xf numFmtId="49" fontId="89" fillId="0" borderId="19" xfId="0" applyNumberFormat="1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/>
    </xf>
    <xf numFmtId="0" fontId="89" fillId="0" borderId="19" xfId="0" applyFont="1" applyBorder="1" applyAlignment="1">
      <alignment vertical="center" wrapText="1"/>
    </xf>
    <xf numFmtId="49" fontId="88" fillId="0" borderId="10" xfId="0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left" vertical="center"/>
    </xf>
    <xf numFmtId="43" fontId="88" fillId="0" borderId="10" xfId="1" applyFont="1" applyBorder="1" applyAlignment="1">
      <alignment vertical="center"/>
    </xf>
    <xf numFmtId="2" fontId="88" fillId="0" borderId="10" xfId="0" applyNumberFormat="1" applyFont="1" applyBorder="1" applyAlignment="1">
      <alignment horizontal="right" vertical="center"/>
    </xf>
    <xf numFmtId="43" fontId="88" fillId="0" borderId="10" xfId="0" applyNumberFormat="1" applyFont="1" applyBorder="1" applyAlignment="1">
      <alignment horizontal="center" vertical="center"/>
    </xf>
    <xf numFmtId="43" fontId="88" fillId="0" borderId="10" xfId="1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43" fontId="88" fillId="0" borderId="10" xfId="1" applyFont="1" applyBorder="1" applyAlignment="1">
      <alignment horizontal="right" vertical="center"/>
    </xf>
    <xf numFmtId="49" fontId="88" fillId="0" borderId="10" xfId="0" applyNumberFormat="1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/>
    </xf>
    <xf numFmtId="2" fontId="88" fillId="37" borderId="10" xfId="0" applyNumberFormat="1" applyFont="1" applyFill="1" applyBorder="1" applyAlignment="1">
      <alignment horizontal="center" vertical="center"/>
    </xf>
    <xf numFmtId="49" fontId="88" fillId="37" borderId="10" xfId="0" applyNumberFormat="1" applyFont="1" applyFill="1" applyBorder="1" applyAlignment="1">
      <alignment horizontal="center" vertical="center"/>
    </xf>
    <xf numFmtId="43" fontId="88" fillId="0" borderId="11" xfId="0" applyNumberFormat="1" applyFont="1" applyBorder="1" applyAlignment="1">
      <alignment horizontal="left" vertical="center" wrapText="1"/>
    </xf>
    <xf numFmtId="4" fontId="88" fillId="0" borderId="19" xfId="0" applyNumberFormat="1" applyFont="1" applyBorder="1" applyAlignment="1">
      <alignment vertical="center" wrapText="1"/>
    </xf>
    <xf numFmtId="49" fontId="88" fillId="0" borderId="11" xfId="0" applyNumberFormat="1" applyFont="1" applyBorder="1" applyAlignment="1">
      <alignment horizontal="center" vertical="center"/>
    </xf>
    <xf numFmtId="0" fontId="88" fillId="0" borderId="10" xfId="0" applyFont="1" applyBorder="1" applyAlignment="1">
      <alignment horizontal="left" vertical="center" wrapText="1"/>
    </xf>
    <xf numFmtId="0" fontId="88" fillId="0" borderId="10" xfId="0" applyFont="1" applyBorder="1" applyAlignment="1">
      <alignment vertical="center" wrapText="1"/>
    </xf>
    <xf numFmtId="0" fontId="88" fillId="0" borderId="15" xfId="0" applyFont="1" applyBorder="1" applyAlignment="1">
      <alignment vertical="center" wrapText="1"/>
    </xf>
    <xf numFmtId="4" fontId="63" fillId="38" borderId="10" xfId="0" applyNumberFormat="1" applyFont="1" applyFill="1" applyBorder="1" applyAlignment="1">
      <alignment vertical="center" wrapText="1"/>
    </xf>
    <xf numFmtId="0" fontId="63" fillId="38" borderId="10" xfId="0" applyFont="1" applyFill="1" applyBorder="1" applyAlignment="1">
      <alignment horizontal="center" vertical="center" wrapText="1"/>
    </xf>
    <xf numFmtId="0" fontId="69" fillId="38" borderId="10" xfId="0" applyFont="1" applyFill="1" applyBorder="1" applyAlignment="1">
      <alignment horizontal="left" vertical="center"/>
    </xf>
    <xf numFmtId="4" fontId="70" fillId="38" borderId="19" xfId="0" applyNumberFormat="1" applyFont="1" applyFill="1" applyBorder="1" applyAlignment="1">
      <alignment horizontal="center" vertical="center" wrapText="1"/>
    </xf>
    <xf numFmtId="0" fontId="69" fillId="38" borderId="15" xfId="0" applyFont="1" applyFill="1" applyBorder="1" applyAlignment="1">
      <alignment horizontal="left" vertical="center" wrapText="1"/>
    </xf>
    <xf numFmtId="0" fontId="70" fillId="38" borderId="10" xfId="0" applyFont="1" applyFill="1" applyBorder="1" applyAlignment="1">
      <alignment horizontal="left" vertical="center" wrapText="1"/>
    </xf>
    <xf numFmtId="49" fontId="69" fillId="38" borderId="10" xfId="0" applyNumberFormat="1" applyFont="1" applyFill="1" applyBorder="1" applyAlignment="1">
      <alignment horizontal="left" vertical="center"/>
    </xf>
    <xf numFmtId="2" fontId="69" fillId="38" borderId="10" xfId="0" applyNumberFormat="1" applyFont="1" applyFill="1" applyBorder="1" applyAlignment="1">
      <alignment horizontal="left" vertical="center"/>
    </xf>
    <xf numFmtId="49" fontId="69" fillId="38" borderId="10" xfId="0" applyNumberFormat="1" applyFont="1" applyFill="1" applyBorder="1" applyAlignment="1">
      <alignment horizontal="center" vertical="center"/>
    </xf>
    <xf numFmtId="0" fontId="69" fillId="0" borderId="15" xfId="0" applyFont="1" applyBorder="1" applyAlignment="1">
      <alignment vertical="center" wrapText="1"/>
    </xf>
    <xf numFmtId="49" fontId="4" fillId="38" borderId="10" xfId="0" applyNumberFormat="1" applyFont="1" applyFill="1" applyBorder="1" applyAlignment="1">
      <alignment horizontal="left" vertical="center"/>
    </xf>
    <xf numFmtId="1" fontId="4" fillId="38" borderId="10" xfId="0" applyNumberFormat="1" applyFont="1" applyFill="1" applyBorder="1" applyAlignment="1">
      <alignment horizontal="left" vertical="center"/>
    </xf>
    <xf numFmtId="1" fontId="69" fillId="38" borderId="10" xfId="0" applyNumberFormat="1" applyFont="1" applyFill="1" applyBorder="1" applyAlignment="1">
      <alignment horizontal="left" vertical="center"/>
    </xf>
    <xf numFmtId="0" fontId="69" fillId="25" borderId="10" xfId="0" applyFont="1" applyFill="1" applyBorder="1" applyAlignment="1">
      <alignment horizontal="left" vertical="center"/>
    </xf>
    <xf numFmtId="0" fontId="69" fillId="25" borderId="10" xfId="0" applyFont="1" applyFill="1" applyBorder="1" applyAlignment="1">
      <alignment horizontal="center" vertical="center"/>
    </xf>
    <xf numFmtId="0" fontId="70" fillId="25" borderId="10" xfId="0" applyFont="1" applyFill="1" applyBorder="1" applyAlignment="1">
      <alignment horizontal="left" vertical="center" wrapText="1"/>
    </xf>
    <xf numFmtId="0" fontId="69" fillId="25" borderId="11" xfId="0" applyFont="1" applyFill="1" applyBorder="1" applyAlignment="1">
      <alignment horizontal="left" vertical="center"/>
    </xf>
    <xf numFmtId="49" fontId="69" fillId="25" borderId="11" xfId="0" applyNumberFormat="1" applyFont="1" applyFill="1" applyBorder="1" applyAlignment="1">
      <alignment horizontal="left" vertical="center"/>
    </xf>
    <xf numFmtId="2" fontId="69" fillId="25" borderId="11" xfId="0" applyNumberFormat="1" applyFont="1" applyFill="1" applyBorder="1" applyAlignment="1">
      <alignment horizontal="left" vertical="center"/>
    </xf>
    <xf numFmtId="49" fontId="69" fillId="25" borderId="10" xfId="0" applyNumberFormat="1" applyFont="1" applyFill="1" applyBorder="1" applyAlignment="1">
      <alignment horizontal="left" vertical="center"/>
    </xf>
    <xf numFmtId="2" fontId="69" fillId="25" borderId="10" xfId="0" applyNumberFormat="1" applyFont="1" applyFill="1" applyBorder="1" applyAlignment="1">
      <alignment horizontal="left" vertical="center"/>
    </xf>
    <xf numFmtId="0" fontId="69" fillId="38" borderId="15" xfId="0" applyFont="1" applyFill="1" applyBorder="1" applyAlignment="1">
      <alignment vertical="center" wrapText="1"/>
    </xf>
    <xf numFmtId="0" fontId="69" fillId="25" borderId="15" xfId="0" applyFont="1" applyFill="1" applyBorder="1" applyAlignment="1">
      <alignment horizontal="left" vertical="center" wrapText="1"/>
    </xf>
    <xf numFmtId="49" fontId="69" fillId="25" borderId="10" xfId="0" applyNumberFormat="1" applyFont="1" applyFill="1" applyBorder="1" applyAlignment="1">
      <alignment horizontal="center" vertical="center"/>
    </xf>
    <xf numFmtId="2" fontId="69" fillId="25" borderId="10" xfId="0" applyNumberFormat="1" applyFont="1" applyFill="1" applyBorder="1" applyAlignment="1">
      <alignment horizontal="center" vertical="center"/>
    </xf>
    <xf numFmtId="0" fontId="69" fillId="25" borderId="15" xfId="0" applyFont="1" applyFill="1" applyBorder="1" applyAlignment="1">
      <alignment vertical="center" wrapText="1"/>
    </xf>
    <xf numFmtId="0" fontId="70" fillId="25" borderId="10" xfId="0" applyFont="1" applyFill="1" applyBorder="1" applyAlignment="1">
      <alignment wrapText="1"/>
    </xf>
    <xf numFmtId="14" fontId="69" fillId="25" borderId="10" xfId="1" applyNumberFormat="1" applyFont="1" applyFill="1" applyBorder="1" applyAlignment="1">
      <alignment horizontal="center" vertical="center"/>
    </xf>
    <xf numFmtId="43" fontId="69" fillId="25" borderId="10" xfId="1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49" fontId="69" fillId="0" borderId="11" xfId="0" applyNumberFormat="1" applyFont="1" applyFill="1" applyBorder="1" applyAlignment="1">
      <alignment horizontal="center" vertical="center"/>
    </xf>
    <xf numFmtId="2" fontId="69" fillId="0" borderId="11" xfId="0" applyNumberFormat="1" applyFont="1" applyFill="1" applyBorder="1" applyAlignment="1">
      <alignment horizontal="center" vertical="center"/>
    </xf>
    <xf numFmtId="49" fontId="69" fillId="0" borderId="10" xfId="0" applyNumberFormat="1" applyFont="1" applyFill="1" applyBorder="1" applyAlignment="1">
      <alignment horizontal="center" vertical="center"/>
    </xf>
    <xf numFmtId="2" fontId="69" fillId="0" borderId="10" xfId="0" applyNumberFormat="1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 wrapText="1"/>
    </xf>
    <xf numFmtId="49" fontId="69" fillId="25" borderId="10" xfId="0" applyNumberFormat="1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vertical="center" wrapText="1"/>
    </xf>
    <xf numFmtId="0" fontId="70" fillId="0" borderId="10" xfId="0" applyFont="1" applyBorder="1" applyAlignment="1">
      <alignment wrapText="1"/>
    </xf>
    <xf numFmtId="0" fontId="70" fillId="0" borderId="10" xfId="0" applyFont="1" applyFill="1" applyBorder="1" applyAlignment="1">
      <alignment horizontal="left" vertical="top"/>
    </xf>
    <xf numFmtId="0" fontId="70" fillId="0" borderId="10" xfId="0" applyFont="1" applyBorder="1" applyAlignment="1">
      <alignment vertical="top" wrapText="1"/>
    </xf>
    <xf numFmtId="49" fontId="70" fillId="0" borderId="11" xfId="0" applyNumberFormat="1" applyFont="1" applyFill="1" applyBorder="1" applyAlignment="1">
      <alignment horizontal="center" vertical="top"/>
    </xf>
    <xf numFmtId="49" fontId="70" fillId="0" borderId="10" xfId="0" applyNumberFormat="1" applyFont="1" applyFill="1" applyBorder="1" applyAlignment="1">
      <alignment horizontal="center" vertical="top"/>
    </xf>
    <xf numFmtId="0" fontId="70" fillId="36" borderId="10" xfId="0" applyFont="1" applyFill="1" applyBorder="1" applyAlignment="1">
      <alignment horizontal="left" vertical="top"/>
    </xf>
    <xf numFmtId="0" fontId="70" fillId="36" borderId="15" xfId="0" applyFont="1" applyFill="1" applyBorder="1" applyAlignment="1">
      <alignment vertical="top" wrapText="1"/>
    </xf>
    <xf numFmtId="0" fontId="70" fillId="36" borderId="10" xfId="0" applyFont="1" applyFill="1" applyBorder="1" applyAlignment="1">
      <alignment vertical="top" wrapText="1"/>
    </xf>
    <xf numFmtId="49" fontId="70" fillId="36" borderId="10" xfId="0" applyNumberFormat="1" applyFont="1" applyFill="1" applyBorder="1" applyAlignment="1">
      <alignment horizontal="center" vertical="top"/>
    </xf>
    <xf numFmtId="0" fontId="70" fillId="24" borderId="10" xfId="0" applyFont="1" applyFill="1" applyBorder="1" applyAlignment="1">
      <alignment wrapText="1"/>
    </xf>
    <xf numFmtId="0" fontId="93" fillId="0" borderId="15" xfId="0" applyFont="1" applyFill="1" applyBorder="1" applyAlignment="1">
      <alignment vertical="center" wrapText="1"/>
    </xf>
    <xf numFmtId="0" fontId="91" fillId="0" borderId="15" xfId="0" applyFont="1" applyFill="1" applyBorder="1" applyAlignment="1">
      <alignment vertical="top" wrapText="1"/>
    </xf>
    <xf numFmtId="43" fontId="70" fillId="0" borderId="11" xfId="1" applyNumberFormat="1" applyFont="1" applyFill="1" applyBorder="1" applyAlignment="1">
      <alignment horizontal="center" vertical="top"/>
    </xf>
    <xf numFmtId="43" fontId="70" fillId="36" borderId="10" xfId="1" applyNumberFormat="1" applyFont="1" applyFill="1" applyBorder="1" applyAlignment="1">
      <alignment horizontal="center" vertical="top"/>
    </xf>
    <xf numFmtId="43" fontId="70" fillId="0" borderId="10" xfId="1" applyNumberFormat="1" applyFont="1" applyFill="1" applyBorder="1" applyAlignment="1">
      <alignment horizontal="center" vertical="top"/>
    </xf>
    <xf numFmtId="0" fontId="70" fillId="0" borderId="11" xfId="0" applyFont="1" applyFill="1" applyBorder="1" applyAlignment="1">
      <alignment horizontal="left" vertical="top"/>
    </xf>
    <xf numFmtId="0" fontId="92" fillId="36" borderId="10" xfId="0" applyFont="1" applyFill="1" applyBorder="1" applyAlignment="1">
      <alignment horizontal="left" vertical="top"/>
    </xf>
    <xf numFmtId="0" fontId="92" fillId="36" borderId="10" xfId="0" applyFont="1" applyFill="1" applyBorder="1" applyAlignment="1">
      <alignment vertical="top" wrapText="1"/>
    </xf>
    <xf numFmtId="0" fontId="92" fillId="36" borderId="15" xfId="0" applyFont="1" applyFill="1" applyBorder="1" applyAlignment="1">
      <alignment vertical="top" wrapText="1"/>
    </xf>
    <xf numFmtId="49" fontId="92" fillId="36" borderId="11" xfId="0" applyNumberFormat="1" applyFont="1" applyFill="1" applyBorder="1" applyAlignment="1">
      <alignment horizontal="center" vertical="top"/>
    </xf>
    <xf numFmtId="43" fontId="92" fillId="36" borderId="11" xfId="1" applyNumberFormat="1" applyFont="1" applyFill="1" applyBorder="1" applyAlignment="1">
      <alignment horizontal="center" vertical="top"/>
    </xf>
    <xf numFmtId="49" fontId="92" fillId="36" borderId="10" xfId="0" applyNumberFormat="1" applyFont="1" applyFill="1" applyBorder="1" applyAlignment="1">
      <alignment horizontal="center" vertical="top"/>
    </xf>
    <xf numFmtId="43" fontId="92" fillId="36" borderId="10" xfId="1" applyNumberFormat="1" applyFont="1" applyFill="1" applyBorder="1" applyAlignment="1">
      <alignment horizontal="center" vertical="top"/>
    </xf>
    <xf numFmtId="43" fontId="70" fillId="0" borderId="10" xfId="1" applyFont="1" applyFill="1" applyBorder="1" applyAlignment="1">
      <alignment horizontal="center" vertical="top"/>
    </xf>
    <xf numFmtId="14" fontId="70" fillId="0" borderId="10" xfId="1" applyNumberFormat="1" applyFont="1" applyFill="1" applyBorder="1" applyAlignment="1">
      <alignment horizontal="center" vertical="top"/>
    </xf>
    <xf numFmtId="43" fontId="70" fillId="36" borderId="10" xfId="1" applyFont="1" applyFill="1" applyBorder="1" applyAlignment="1">
      <alignment horizontal="center" vertical="top"/>
    </xf>
    <xf numFmtId="43" fontId="70" fillId="0" borderId="11" xfId="1" applyFont="1" applyFill="1" applyBorder="1" applyAlignment="1">
      <alignment horizontal="center" vertical="top"/>
    </xf>
    <xf numFmtId="43" fontId="92" fillId="36" borderId="10" xfId="1" applyFont="1" applyFill="1" applyBorder="1" applyAlignment="1">
      <alignment horizontal="center" vertical="top"/>
    </xf>
    <xf numFmtId="0" fontId="98" fillId="43" borderId="15" xfId="0" applyFont="1" applyFill="1" applyBorder="1" applyAlignment="1">
      <alignment vertical="center" wrapText="1"/>
    </xf>
    <xf numFmtId="0" fontId="98" fillId="43" borderId="10" xfId="0" applyFont="1" applyFill="1" applyBorder="1" applyAlignment="1">
      <alignment vertical="top" wrapText="1"/>
    </xf>
    <xf numFmtId="0" fontId="98" fillId="43" borderId="11" xfId="0" applyFont="1" applyFill="1" applyBorder="1" applyAlignment="1">
      <alignment horizontal="center" vertical="top"/>
    </xf>
    <xf numFmtId="49" fontId="98" fillId="43" borderId="11" xfId="0" applyNumberFormat="1" applyFont="1" applyFill="1" applyBorder="1" applyAlignment="1">
      <alignment horizontal="center" vertical="top"/>
    </xf>
    <xf numFmtId="49" fontId="98" fillId="43" borderId="27" xfId="0" applyNumberFormat="1" applyFont="1" applyFill="1" applyBorder="1" applyAlignment="1">
      <alignment horizontal="center" vertical="top"/>
    </xf>
    <xf numFmtId="4" fontId="98" fillId="43" borderId="10" xfId="0" applyNumberFormat="1" applyFont="1" applyFill="1" applyBorder="1" applyAlignment="1">
      <alignment horizontal="center" vertical="top"/>
    </xf>
    <xf numFmtId="4" fontId="98" fillId="44" borderId="10" xfId="0" applyNumberFormat="1" applyFont="1" applyFill="1" applyBorder="1" applyAlignment="1">
      <alignment horizontal="center" vertical="top"/>
    </xf>
    <xf numFmtId="0" fontId="98" fillId="25" borderId="15" xfId="0" applyFont="1" applyFill="1" applyBorder="1" applyAlignment="1">
      <alignment vertical="center" wrapText="1"/>
    </xf>
    <xf numFmtId="0" fontId="98" fillId="25" borderId="10" xfId="0" applyFont="1" applyFill="1" applyBorder="1" applyAlignment="1">
      <alignment vertical="top" wrapText="1"/>
    </xf>
    <xf numFmtId="0" fontId="98" fillId="25" borderId="10" xfId="0" applyFont="1" applyFill="1" applyBorder="1" applyAlignment="1">
      <alignment horizontal="center" vertical="top"/>
    </xf>
    <xf numFmtId="49" fontId="98" fillId="25" borderId="10" xfId="0" applyNumberFormat="1" applyFont="1" applyFill="1" applyBorder="1" applyAlignment="1">
      <alignment horizontal="center" vertical="top"/>
    </xf>
    <xf numFmtId="49" fontId="98" fillId="25" borderId="15" xfId="0" applyNumberFormat="1" applyFont="1" applyFill="1" applyBorder="1" applyAlignment="1">
      <alignment horizontal="center" vertical="top"/>
    </xf>
    <xf numFmtId="4" fontId="98" fillId="25" borderId="10" xfId="0" applyNumberFormat="1" applyFont="1" applyFill="1" applyBorder="1" applyAlignment="1">
      <alignment horizontal="center" vertical="top"/>
    </xf>
    <xf numFmtId="0" fontId="98" fillId="43" borderId="10" xfId="0" applyFont="1" applyFill="1" applyBorder="1" applyAlignment="1">
      <alignment horizontal="center" vertical="top"/>
    </xf>
    <xf numFmtId="49" fontId="98" fillId="43" borderId="10" xfId="0" applyNumberFormat="1" applyFont="1" applyFill="1" applyBorder="1" applyAlignment="1">
      <alignment horizontal="center" vertical="top"/>
    </xf>
    <xf numFmtId="49" fontId="98" fillId="0" borderId="11" xfId="0" applyNumberFormat="1" applyFont="1" applyFill="1" applyBorder="1" applyAlignment="1">
      <alignment horizontal="center" vertical="top"/>
    </xf>
    <xf numFmtId="49" fontId="98" fillId="43" borderId="15" xfId="0" applyNumberFormat="1" applyFont="1" applyFill="1" applyBorder="1" applyAlignment="1">
      <alignment horizontal="center" vertical="top"/>
    </xf>
    <xf numFmtId="0" fontId="98" fillId="43" borderId="25" xfId="0" applyFont="1" applyFill="1" applyBorder="1" applyAlignment="1">
      <alignment vertical="center" wrapText="1"/>
    </xf>
    <xf numFmtId="0" fontId="98" fillId="43" borderId="12" xfId="0" applyFont="1" applyFill="1" applyBorder="1" applyAlignment="1">
      <alignment vertical="top" wrapText="1"/>
    </xf>
    <xf numFmtId="0" fontId="98" fillId="43" borderId="12" xfId="0" applyFont="1" applyFill="1" applyBorder="1" applyAlignment="1">
      <alignment horizontal="center" vertical="top"/>
    </xf>
    <xf numFmtId="49" fontId="98" fillId="43" borderId="12" xfId="0" applyNumberFormat="1" applyFont="1" applyFill="1" applyBorder="1" applyAlignment="1">
      <alignment horizontal="center" vertical="top"/>
    </xf>
    <xf numFmtId="0" fontId="96" fillId="0" borderId="10" xfId="0" applyFont="1" applyBorder="1" applyAlignment="1">
      <alignment vertical="center" wrapText="1"/>
    </xf>
    <xf numFmtId="0" fontId="96" fillId="34" borderId="10" xfId="0" applyFont="1" applyFill="1" applyBorder="1" applyAlignment="1">
      <alignment wrapText="1"/>
    </xf>
    <xf numFmtId="0" fontId="96" fillId="0" borderId="10" xfId="0" applyFont="1" applyBorder="1" applyAlignment="1">
      <alignment horizontal="center" vertical="top" wrapText="1"/>
    </xf>
    <xf numFmtId="0" fontId="70" fillId="0" borderId="15" xfId="0" applyFont="1" applyBorder="1" applyAlignment="1">
      <alignment vertical="top" wrapText="1"/>
    </xf>
    <xf numFmtId="4" fontId="70" fillId="0" borderId="10" xfId="0" applyNumberFormat="1" applyFont="1" applyBorder="1" applyAlignment="1">
      <alignment horizontal="center" vertical="top" wrapText="1"/>
    </xf>
    <xf numFmtId="0" fontId="96" fillId="0" borderId="10" xfId="0" applyFont="1" applyBorder="1" applyAlignment="1">
      <alignment vertical="top" wrapText="1"/>
    </xf>
    <xf numFmtId="0" fontId="98" fillId="25" borderId="25" xfId="0" applyFont="1" applyFill="1" applyBorder="1" applyAlignment="1">
      <alignment vertical="center" wrapText="1"/>
    </xf>
    <xf numFmtId="49" fontId="98" fillId="25" borderId="12" xfId="0" applyNumberFormat="1" applyFont="1" applyFill="1" applyBorder="1" applyAlignment="1">
      <alignment horizontal="center" vertical="top"/>
    </xf>
    <xf numFmtId="49" fontId="96" fillId="0" borderId="10" xfId="0" applyNumberFormat="1" applyFont="1" applyBorder="1" applyAlignment="1">
      <alignment horizontal="center" vertical="top" wrapText="1"/>
    </xf>
    <xf numFmtId="49" fontId="98" fillId="25" borderId="25" xfId="0" applyNumberFormat="1" applyFont="1" applyFill="1" applyBorder="1" applyAlignment="1">
      <alignment horizontal="center" vertical="top"/>
    </xf>
    <xf numFmtId="4" fontId="96" fillId="0" borderId="10" xfId="0" applyNumberFormat="1" applyFont="1" applyBorder="1" applyAlignment="1">
      <alignment horizontal="center" vertical="top" wrapText="1"/>
    </xf>
    <xf numFmtId="0" fontId="70" fillId="43" borderId="10" xfId="0" applyFont="1" applyFill="1" applyBorder="1" applyAlignment="1">
      <alignment vertical="top" wrapText="1"/>
    </xf>
    <xf numFmtId="0" fontId="96" fillId="43" borderId="10" xfId="0" applyFont="1" applyFill="1" applyBorder="1" applyAlignment="1">
      <alignment horizontal="center" vertical="top" wrapText="1"/>
    </xf>
    <xf numFmtId="49" fontId="96" fillId="43" borderId="10" xfId="0" applyNumberFormat="1" applyFont="1" applyFill="1" applyBorder="1" applyAlignment="1">
      <alignment horizontal="center" vertical="top" wrapText="1"/>
    </xf>
    <xf numFmtId="49" fontId="98" fillId="43" borderId="25" xfId="0" applyNumberFormat="1" applyFont="1" applyFill="1" applyBorder="1" applyAlignment="1">
      <alignment horizontal="center" vertical="top"/>
    </xf>
    <xf numFmtId="4" fontId="96" fillId="43" borderId="10" xfId="0" applyNumberFormat="1" applyFont="1" applyFill="1" applyBorder="1" applyAlignment="1">
      <alignment horizontal="center" vertical="top" wrapText="1"/>
    </xf>
    <xf numFmtId="0" fontId="96" fillId="43" borderId="10" xfId="0" applyFont="1" applyFill="1" applyBorder="1" applyAlignment="1">
      <alignment horizontal="center" vertical="center" wrapText="1"/>
    </xf>
    <xf numFmtId="0" fontId="96" fillId="43" borderId="10" xfId="0" applyFont="1" applyFill="1" applyBorder="1" applyAlignment="1">
      <alignment vertical="top" wrapText="1"/>
    </xf>
    <xf numFmtId="4" fontId="70" fillId="43" borderId="10" xfId="0" applyNumberFormat="1" applyFont="1" applyFill="1" applyBorder="1" applyAlignment="1">
      <alignment horizontal="center" vertical="top" wrapText="1"/>
    </xf>
    <xf numFmtId="14" fontId="70" fillId="43" borderId="10" xfId="0" applyNumberFormat="1" applyFont="1" applyFill="1" applyBorder="1" applyAlignment="1">
      <alignment vertical="top" wrapText="1"/>
    </xf>
    <xf numFmtId="49" fontId="70" fillId="43" borderId="10" xfId="0" applyNumberFormat="1" applyFont="1" applyFill="1" applyBorder="1" applyAlignment="1">
      <alignment vertical="top" wrapText="1"/>
    </xf>
    <xf numFmtId="49" fontId="70" fillId="0" borderId="10" xfId="0" applyNumberFormat="1" applyFont="1" applyBorder="1" applyAlignment="1">
      <alignment vertical="top" wrapText="1"/>
    </xf>
    <xf numFmtId="0" fontId="94" fillId="0" borderId="0" xfId="0" applyFont="1"/>
    <xf numFmtId="0" fontId="96" fillId="34" borderId="10" xfId="0" applyFont="1" applyFill="1" applyBorder="1" applyAlignment="1">
      <alignment horizontal="center" wrapText="1"/>
    </xf>
    <xf numFmtId="0" fontId="94" fillId="43" borderId="0" xfId="0" applyFont="1" applyFill="1" applyAlignment="1">
      <alignment horizontal="center"/>
    </xf>
    <xf numFmtId="49" fontId="70" fillId="36" borderId="10" xfId="0" applyNumberFormat="1" applyFont="1" applyFill="1" applyBorder="1" applyAlignment="1">
      <alignment vertical="top" wrapText="1"/>
    </xf>
    <xf numFmtId="0" fontId="70" fillId="25" borderId="10" xfId="0" applyFont="1" applyFill="1" applyBorder="1" applyAlignment="1">
      <alignment vertical="top" wrapText="1"/>
    </xf>
    <xf numFmtId="0" fontId="99" fillId="43" borderId="0" xfId="0" applyFont="1" applyFill="1" applyAlignment="1">
      <alignment wrapText="1"/>
    </xf>
    <xf numFmtId="49" fontId="96" fillId="43" borderId="10" xfId="0" applyNumberFormat="1" applyFont="1" applyFill="1" applyBorder="1" applyAlignment="1">
      <alignment horizontal="center" wrapText="1"/>
    </xf>
    <xf numFmtId="0" fontId="70" fillId="0" borderId="12" xfId="0" applyFont="1" applyBorder="1" applyAlignment="1">
      <alignment vertical="top" wrapText="1"/>
    </xf>
    <xf numFmtId="0" fontId="70" fillId="43" borderId="15" xfId="0" applyFont="1" applyFill="1" applyBorder="1" applyAlignment="1">
      <alignment vertical="top" wrapText="1"/>
    </xf>
    <xf numFmtId="0" fontId="98" fillId="25" borderId="27" xfId="0" applyFont="1" applyFill="1" applyBorder="1" applyAlignment="1">
      <alignment vertical="center" wrapText="1"/>
    </xf>
    <xf numFmtId="0" fontId="96" fillId="0" borderId="10" xfId="0" applyFont="1" applyBorder="1"/>
    <xf numFmtId="49" fontId="96" fillId="0" borderId="10" xfId="0" applyNumberFormat="1" applyFont="1" applyFill="1" applyBorder="1" applyAlignment="1">
      <alignment horizontal="center" wrapText="1"/>
    </xf>
    <xf numFmtId="0" fontId="96" fillId="43" borderId="10" xfId="0" applyFont="1" applyFill="1" applyBorder="1"/>
    <xf numFmtId="49" fontId="70" fillId="43" borderId="10" xfId="0" applyNumberFormat="1" applyFont="1" applyFill="1" applyBorder="1" applyAlignment="1">
      <alignment horizontal="center" vertical="top" wrapText="1"/>
    </xf>
    <xf numFmtId="0" fontId="70" fillId="25" borderId="10" xfId="0" applyFont="1" applyFill="1" applyBorder="1" applyAlignment="1">
      <alignment horizontal="center" vertical="top"/>
    </xf>
    <xf numFmtId="49" fontId="70" fillId="25" borderId="10" xfId="0" applyNumberFormat="1" applyFont="1" applyFill="1" applyBorder="1" applyAlignment="1">
      <alignment horizontal="center" vertical="top"/>
    </xf>
    <xf numFmtId="0" fontId="98" fillId="25" borderId="10" xfId="0" applyFont="1" applyFill="1" applyBorder="1" applyAlignment="1">
      <alignment vertical="center" wrapText="1"/>
    </xf>
    <xf numFmtId="0" fontId="98" fillId="25" borderId="10" xfId="0" applyFont="1" applyFill="1" applyBorder="1" applyAlignment="1">
      <alignment horizontal="center" vertical="top" wrapText="1"/>
    </xf>
    <xf numFmtId="0" fontId="96" fillId="0" borderId="10" xfId="0" applyFont="1" applyBorder="1" applyAlignment="1">
      <alignment wrapText="1"/>
    </xf>
    <xf numFmtId="0" fontId="55" fillId="45" borderId="10" xfId="0" applyFont="1" applyFill="1" applyBorder="1" applyAlignment="1">
      <alignment vertical="top" wrapText="1"/>
    </xf>
    <xf numFmtId="4" fontId="55" fillId="45" borderId="10" xfId="0" applyNumberFormat="1" applyFont="1" applyFill="1" applyBorder="1" applyAlignment="1">
      <alignment horizontal="center" vertical="top" wrapText="1"/>
    </xf>
    <xf numFmtId="201" fontId="4" fillId="25" borderId="10" xfId="1" applyNumberFormat="1" applyFont="1" applyFill="1" applyBorder="1" applyAlignment="1">
      <alignment horizontal="right" vertical="top"/>
    </xf>
    <xf numFmtId="49" fontId="69" fillId="25" borderId="10" xfId="0" applyNumberFormat="1" applyFont="1" applyFill="1" applyBorder="1" applyAlignment="1">
      <alignment horizontal="right" vertical="top"/>
    </xf>
    <xf numFmtId="2" fontId="69" fillId="24" borderId="10" xfId="0" applyNumberFormat="1" applyFont="1" applyFill="1" applyBorder="1" applyAlignment="1">
      <alignment vertical="top"/>
    </xf>
    <xf numFmtId="49" fontId="69" fillId="24" borderId="10" xfId="0" applyNumberFormat="1" applyFont="1" applyFill="1" applyBorder="1" applyAlignment="1">
      <alignment horizontal="right" vertical="top"/>
    </xf>
    <xf numFmtId="49" fontId="69" fillId="24" borderId="10" xfId="0" applyNumberFormat="1" applyFont="1" applyFill="1" applyBorder="1" applyAlignment="1">
      <alignment vertical="top"/>
    </xf>
    <xf numFmtId="0" fontId="69" fillId="24" borderId="10" xfId="0" applyFont="1" applyFill="1" applyBorder="1" applyAlignment="1">
      <alignment horizontal="center" vertical="top"/>
    </xf>
    <xf numFmtId="2" fontId="100" fillId="25" borderId="10" xfId="0" applyNumberFormat="1" applyFont="1" applyFill="1" applyBorder="1" applyAlignment="1">
      <alignment horizontal="center" vertical="center"/>
    </xf>
    <xf numFmtId="0" fontId="101" fillId="25" borderId="10" xfId="0" applyFont="1" applyFill="1" applyBorder="1" applyAlignment="1">
      <alignment horizontal="center" vertical="center"/>
    </xf>
    <xf numFmtId="2" fontId="100" fillId="25" borderId="10" xfId="0" applyNumberFormat="1" applyFont="1" applyFill="1" applyBorder="1" applyAlignment="1">
      <alignment horizontal="center" vertical="top" wrapText="1"/>
    </xf>
    <xf numFmtId="200" fontId="71" fillId="25" borderId="10" xfId="0" applyNumberFormat="1" applyFont="1" applyFill="1" applyBorder="1" applyAlignment="1">
      <alignment horizontal="right" vertical="center"/>
    </xf>
    <xf numFmtId="49" fontId="71" fillId="25" borderId="10" xfId="0" applyNumberFormat="1" applyFont="1" applyFill="1" applyBorder="1" applyAlignment="1">
      <alignment horizontal="center" vertical="center" wrapText="1"/>
    </xf>
    <xf numFmtId="49" fontId="71" fillId="25" borderId="10" xfId="0" applyNumberFormat="1" applyFont="1" applyFill="1" applyBorder="1" applyAlignment="1">
      <alignment horizontal="center" vertical="center"/>
    </xf>
    <xf numFmtId="0" fontId="71" fillId="25" borderId="10" xfId="0" applyFont="1" applyFill="1" applyBorder="1" applyAlignment="1">
      <alignment horizontal="center" vertical="center"/>
    </xf>
    <xf numFmtId="200" fontId="4" fillId="25" borderId="10" xfId="0" applyNumberFormat="1" applyFont="1" applyFill="1" applyBorder="1" applyAlignment="1">
      <alignment horizontal="right" vertical="center"/>
    </xf>
    <xf numFmtId="49" fontId="4" fillId="25" borderId="10" xfId="0" applyNumberFormat="1" applyFont="1" applyFill="1" applyBorder="1" applyAlignment="1">
      <alignment horizontal="center" vertical="center" wrapText="1"/>
    </xf>
    <xf numFmtId="49" fontId="4" fillId="25" borderId="10" xfId="0" applyNumberFormat="1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/>
    </xf>
    <xf numFmtId="200" fontId="69" fillId="25" borderId="10" xfId="0" applyNumberFormat="1" applyFont="1" applyFill="1" applyBorder="1" applyAlignment="1">
      <alignment horizontal="right" vertical="center"/>
    </xf>
    <xf numFmtId="200" fontId="69" fillId="25" borderId="10" xfId="0" applyNumberFormat="1" applyFont="1" applyFill="1" applyBorder="1" applyAlignment="1">
      <alignment horizontal="right" vertical="top"/>
    </xf>
    <xf numFmtId="200" fontId="4" fillId="25" borderId="10" xfId="0" applyNumberFormat="1" applyFont="1" applyFill="1" applyBorder="1" applyAlignment="1">
      <alignment vertical="top"/>
    </xf>
    <xf numFmtId="49" fontId="4" fillId="25" borderId="10" xfId="0" applyNumberFormat="1" applyFont="1" applyFill="1" applyBorder="1" applyAlignment="1">
      <alignment horizontal="center" vertical="top" wrapText="1"/>
    </xf>
    <xf numFmtId="0" fontId="4" fillId="25" borderId="10" xfId="0" applyFont="1" applyFill="1" applyBorder="1" applyAlignment="1">
      <alignment horizontal="center" vertical="top" wrapText="1"/>
    </xf>
    <xf numFmtId="2" fontId="69" fillId="25" borderId="10" xfId="0" applyNumberFormat="1" applyFont="1" applyFill="1" applyBorder="1" applyAlignment="1">
      <alignment vertical="top"/>
    </xf>
    <xf numFmtId="200" fontId="69" fillId="25" borderId="10" xfId="1" applyNumberFormat="1" applyFont="1" applyFill="1" applyBorder="1" applyAlignment="1">
      <alignment horizontal="right" vertical="top"/>
    </xf>
    <xf numFmtId="49" fontId="69" fillId="25" borderId="10" xfId="0" applyNumberFormat="1" applyFont="1" applyFill="1" applyBorder="1" applyAlignment="1">
      <alignment vertical="top"/>
    </xf>
    <xf numFmtId="2" fontId="4" fillId="25" borderId="10" xfId="0" applyNumberFormat="1" applyFont="1" applyFill="1" applyBorder="1" applyAlignment="1">
      <alignment horizontal="center" vertical="top"/>
    </xf>
    <xf numFmtId="200" fontId="4" fillId="25" borderId="10" xfId="1" applyNumberFormat="1" applyFont="1" applyFill="1" applyBorder="1" applyAlignment="1">
      <alignment horizontal="right" vertical="top"/>
    </xf>
    <xf numFmtId="49" fontId="4" fillId="25" borderId="10" xfId="0" applyNumberFormat="1" applyFont="1" applyFill="1" applyBorder="1" applyAlignment="1">
      <alignment horizontal="center" vertical="top"/>
    </xf>
    <xf numFmtId="0" fontId="4" fillId="25" borderId="10" xfId="0" applyFont="1" applyFill="1" applyBorder="1" applyAlignment="1">
      <alignment horizontal="center" vertical="top"/>
    </xf>
    <xf numFmtId="187" fontId="55" fillId="25" borderId="10" xfId="1" applyNumberFormat="1" applyFont="1" applyFill="1" applyBorder="1"/>
    <xf numFmtId="14" fontId="55" fillId="25" borderId="10" xfId="0" applyNumberFormat="1" applyFont="1" applyFill="1" applyBorder="1"/>
    <xf numFmtId="43" fontId="55" fillId="0" borderId="10" xfId="1" applyFont="1" applyFill="1" applyBorder="1" applyAlignment="1">
      <alignment vertical="center"/>
    </xf>
    <xf numFmtId="1" fontId="55" fillId="25" borderId="10" xfId="0" applyNumberFormat="1" applyFont="1" applyFill="1" applyBorder="1"/>
    <xf numFmtId="2" fontId="69" fillId="0" borderId="10" xfId="0" applyNumberFormat="1" applyFont="1" applyFill="1" applyBorder="1" applyAlignment="1">
      <alignment horizontal="right" vertical="center"/>
    </xf>
    <xf numFmtId="0" fontId="92" fillId="0" borderId="10" xfId="0" applyFont="1" applyBorder="1" applyAlignment="1">
      <alignment wrapText="1"/>
    </xf>
    <xf numFmtId="187" fontId="55" fillId="0" borderId="12" xfId="1" applyNumberFormat="1" applyFont="1" applyBorder="1"/>
    <xf numFmtId="14" fontId="55" fillId="0" borderId="12" xfId="0" applyNumberFormat="1" applyFont="1" applyBorder="1"/>
    <xf numFmtId="1" fontId="55" fillId="0" borderId="12" xfId="0" applyNumberFormat="1" applyFont="1" applyBorder="1"/>
    <xf numFmtId="187" fontId="55" fillId="0" borderId="10" xfId="1" applyNumberFormat="1" applyFont="1" applyBorder="1"/>
    <xf numFmtId="14" fontId="55" fillId="0" borderId="10" xfId="0" applyNumberFormat="1" applyFont="1" applyBorder="1"/>
    <xf numFmtId="1" fontId="55" fillId="0" borderId="10" xfId="0" applyNumberFormat="1" applyFont="1" applyBorder="1"/>
    <xf numFmtId="43" fontId="69" fillId="38" borderId="10" xfId="1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left" vertical="center"/>
    </xf>
    <xf numFmtId="43" fontId="69" fillId="0" borderId="10" xfId="1" applyFont="1" applyFill="1" applyBorder="1" applyAlignment="1">
      <alignment vertical="center"/>
    </xf>
    <xf numFmtId="49" fontId="69" fillId="0" borderId="10" xfId="0" applyNumberFormat="1" applyFont="1" applyFill="1" applyBorder="1" applyAlignment="1">
      <alignment horizontal="center" vertical="center"/>
    </xf>
    <xf numFmtId="49" fontId="69" fillId="25" borderId="10" xfId="0" applyNumberFormat="1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vertical="center" wrapText="1"/>
    </xf>
    <xf numFmtId="0" fontId="69" fillId="25" borderId="10" xfId="0" applyFont="1" applyFill="1" applyBorder="1" applyAlignment="1">
      <alignment horizontal="left" vertical="center"/>
    </xf>
    <xf numFmtId="43" fontId="69" fillId="0" borderId="10" xfId="1" applyFont="1" applyFill="1" applyBorder="1" applyAlignment="1">
      <alignment horizontal="center" vertical="center"/>
    </xf>
    <xf numFmtId="43" fontId="69" fillId="25" borderId="10" xfId="1" applyFont="1" applyFill="1" applyBorder="1" applyAlignment="1">
      <alignment horizontal="center" vertical="center"/>
    </xf>
    <xf numFmtId="0" fontId="70" fillId="0" borderId="10" xfId="0" applyFont="1" applyBorder="1" applyAlignment="1">
      <alignment vertical="center" wrapText="1"/>
    </xf>
    <xf numFmtId="0" fontId="70" fillId="24" borderId="10" xfId="0" applyFont="1" applyFill="1" applyBorder="1" applyAlignment="1">
      <alignment vertical="center" wrapText="1"/>
    </xf>
    <xf numFmtId="49" fontId="69" fillId="46" borderId="10" xfId="0" applyNumberFormat="1" applyFont="1" applyFill="1" applyBorder="1" applyAlignment="1">
      <alignment horizontal="center" vertical="center"/>
    </xf>
    <xf numFmtId="0" fontId="69" fillId="25" borderId="11" xfId="0" applyFont="1" applyFill="1" applyBorder="1" applyAlignment="1">
      <alignment horizontal="center" vertical="center"/>
    </xf>
    <xf numFmtId="49" fontId="69" fillId="25" borderId="11" xfId="0" applyNumberFormat="1" applyFont="1" applyFill="1" applyBorder="1" applyAlignment="1">
      <alignment horizontal="center" vertical="center"/>
    </xf>
    <xf numFmtId="0" fontId="69" fillId="25" borderId="10" xfId="0" applyFont="1" applyFill="1" applyBorder="1" applyAlignment="1">
      <alignment horizontal="center" vertical="center" wrapText="1"/>
    </xf>
    <xf numFmtId="0" fontId="102" fillId="0" borderId="15" xfId="0" applyFont="1" applyFill="1" applyBorder="1" applyAlignment="1">
      <alignment vertical="center" wrapText="1"/>
    </xf>
    <xf numFmtId="0" fontId="102" fillId="0" borderId="10" xfId="0" applyFont="1" applyFill="1" applyBorder="1" applyAlignment="1">
      <alignment wrapText="1"/>
    </xf>
    <xf numFmtId="0" fontId="103" fillId="0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64" fillId="0" borderId="10" xfId="0" applyFont="1" applyFill="1" applyBorder="1" applyAlignment="1">
      <alignment wrapText="1"/>
    </xf>
    <xf numFmtId="0" fontId="4" fillId="25" borderId="15" xfId="0" applyFont="1" applyFill="1" applyBorder="1" applyAlignment="1">
      <alignment vertical="center" wrapText="1"/>
    </xf>
    <xf numFmtId="0" fontId="65" fillId="25" borderId="0" xfId="0" applyFont="1" applyFill="1" applyAlignment="1">
      <alignment wrapText="1"/>
    </xf>
    <xf numFmtId="0" fontId="4" fillId="25" borderId="10" xfId="0" applyFont="1" applyFill="1" applyBorder="1" applyAlignment="1">
      <alignment horizontal="center" vertical="center" wrapText="1"/>
    </xf>
    <xf numFmtId="43" fontId="4" fillId="25" borderId="10" xfId="1" applyFont="1" applyFill="1" applyBorder="1" applyAlignment="1">
      <alignment horizontal="right" vertical="center"/>
    </xf>
    <xf numFmtId="49" fontId="69" fillId="0" borderId="10" xfId="0" applyNumberFormat="1" applyFont="1" applyFill="1" applyBorder="1" applyAlignment="1">
      <alignment horizontal="center" vertical="center" wrapText="1"/>
    </xf>
    <xf numFmtId="49" fontId="69" fillId="25" borderId="10" xfId="0" applyNumberFormat="1" applyFont="1" applyFill="1" applyBorder="1" applyAlignment="1">
      <alignment horizontal="center" vertical="center" wrapText="1"/>
    </xf>
    <xf numFmtId="43" fontId="104" fillId="25" borderId="10" xfId="1" applyFont="1" applyFill="1" applyBorder="1" applyAlignment="1">
      <alignment vertical="center"/>
    </xf>
    <xf numFmtId="43" fontId="69" fillId="38" borderId="11" xfId="1" applyFont="1" applyFill="1" applyBorder="1" applyAlignment="1">
      <alignment horizontal="center" vertical="center"/>
    </xf>
    <xf numFmtId="0" fontId="72" fillId="0" borderId="15" xfId="0" applyFont="1" applyFill="1" applyBorder="1" applyAlignment="1">
      <alignment vertical="center" wrapText="1"/>
    </xf>
    <xf numFmtId="0" fontId="72" fillId="0" borderId="10" xfId="0" applyFont="1" applyBorder="1" applyAlignment="1">
      <alignment vertical="center" wrapText="1"/>
    </xf>
    <xf numFmtId="0" fontId="72" fillId="0" borderId="10" xfId="0" applyFont="1" applyBorder="1" applyAlignment="1">
      <alignment horizontal="center" vertical="center"/>
    </xf>
    <xf numFmtId="49" fontId="72" fillId="0" borderId="11" xfId="0" applyNumberFormat="1" applyFont="1" applyBorder="1" applyAlignment="1">
      <alignment horizontal="center" vertical="center"/>
    </xf>
    <xf numFmtId="49" fontId="72" fillId="0" borderId="10" xfId="0" applyNumberFormat="1" applyFont="1" applyBorder="1" applyAlignment="1">
      <alignment horizontal="center" vertical="center"/>
    </xf>
    <xf numFmtId="43" fontId="72" fillId="0" borderId="10" xfId="1" applyFont="1" applyBorder="1" applyAlignment="1">
      <alignment horizontal="center" vertical="center"/>
    </xf>
    <xf numFmtId="49" fontId="72" fillId="0" borderId="10" xfId="0" applyNumberFormat="1" applyFont="1" applyFill="1" applyBorder="1" applyAlignment="1">
      <alignment horizontal="center" vertical="center"/>
    </xf>
    <xf numFmtId="49" fontId="72" fillId="25" borderId="10" xfId="0" applyNumberFormat="1" applyFont="1" applyFill="1" applyBorder="1" applyAlignment="1">
      <alignment horizontal="center" vertical="center"/>
    </xf>
    <xf numFmtId="0" fontId="72" fillId="0" borderId="10" xfId="0" applyFont="1" applyBorder="1" applyAlignment="1">
      <alignment horizontal="left" vertical="center"/>
    </xf>
    <xf numFmtId="0" fontId="72" fillId="0" borderId="15" xfId="0" applyFont="1" applyBorder="1" applyAlignment="1">
      <alignment vertical="center" wrapText="1"/>
    </xf>
    <xf numFmtId="0" fontId="72" fillId="24" borderId="15" xfId="0" applyFont="1" applyFill="1" applyBorder="1" applyAlignment="1">
      <alignment vertical="center" wrapText="1"/>
    </xf>
    <xf numFmtId="0" fontId="72" fillId="24" borderId="10" xfId="0" applyFont="1" applyFill="1" applyBorder="1" applyAlignment="1">
      <alignment vertical="center" wrapText="1"/>
    </xf>
    <xf numFmtId="0" fontId="72" fillId="24" borderId="10" xfId="0" applyFont="1" applyFill="1" applyBorder="1" applyAlignment="1">
      <alignment horizontal="center" vertical="center"/>
    </xf>
    <xf numFmtId="49" fontId="72" fillId="24" borderId="10" xfId="0" applyNumberFormat="1" applyFont="1" applyFill="1" applyBorder="1" applyAlignment="1">
      <alignment horizontal="center" vertical="center"/>
    </xf>
    <xf numFmtId="2" fontId="72" fillId="24" borderId="10" xfId="0" applyNumberFormat="1" applyFont="1" applyFill="1" applyBorder="1" applyAlignment="1">
      <alignment horizontal="center" vertical="center"/>
    </xf>
    <xf numFmtId="0" fontId="72" fillId="38" borderId="15" xfId="0" applyFont="1" applyFill="1" applyBorder="1" applyAlignment="1">
      <alignment vertical="center" wrapText="1"/>
    </xf>
    <xf numFmtId="0" fontId="72" fillId="38" borderId="10" xfId="0" applyFont="1" applyFill="1" applyBorder="1" applyAlignment="1">
      <alignment vertical="center" wrapText="1"/>
    </xf>
    <xf numFmtId="0" fontId="72" fillId="38" borderId="10" xfId="0" applyFont="1" applyFill="1" applyBorder="1" applyAlignment="1">
      <alignment horizontal="center" vertical="center"/>
    </xf>
    <xf numFmtId="49" fontId="72" fillId="38" borderId="11" xfId="0" applyNumberFormat="1" applyFont="1" applyFill="1" applyBorder="1" applyAlignment="1">
      <alignment horizontal="center" vertical="center"/>
    </xf>
    <xf numFmtId="43" fontId="72" fillId="38" borderId="11" xfId="1" applyFont="1" applyFill="1" applyBorder="1" applyAlignment="1">
      <alignment horizontal="center" vertical="center"/>
    </xf>
    <xf numFmtId="0" fontId="95" fillId="0" borderId="24" xfId="0" applyFont="1" applyBorder="1" applyAlignment="1">
      <alignment vertical="center" wrapText="1"/>
    </xf>
    <xf numFmtId="0" fontId="95" fillId="0" borderId="19" xfId="0" applyFont="1" applyBorder="1" applyAlignment="1">
      <alignment wrapText="1"/>
    </xf>
    <xf numFmtId="0" fontId="95" fillId="0" borderId="19" xfId="0" applyFont="1" applyFill="1" applyBorder="1" applyAlignment="1">
      <alignment horizontal="center" vertical="center"/>
    </xf>
    <xf numFmtId="49" fontId="95" fillId="0" borderId="19" xfId="0" applyNumberFormat="1" applyFont="1" applyFill="1" applyBorder="1" applyAlignment="1">
      <alignment horizontal="center" vertical="center"/>
    </xf>
    <xf numFmtId="43" fontId="95" fillId="0" borderId="19" xfId="1" applyFont="1" applyFill="1" applyBorder="1" applyAlignment="1">
      <alignment horizontal="center" vertical="center"/>
    </xf>
    <xf numFmtId="43" fontId="95" fillId="0" borderId="19" xfId="0" applyNumberFormat="1" applyFont="1" applyBorder="1"/>
    <xf numFmtId="0" fontId="95" fillId="0" borderId="19" xfId="0" applyFont="1" applyFill="1" applyBorder="1" applyAlignment="1">
      <alignment horizontal="left" vertical="center" wrapText="1"/>
    </xf>
    <xf numFmtId="0" fontId="95" fillId="0" borderId="19" xfId="0" applyFont="1" applyBorder="1"/>
    <xf numFmtId="49" fontId="95" fillId="24" borderId="19" xfId="0" applyNumberFormat="1" applyFont="1" applyFill="1" applyBorder="1" applyAlignment="1">
      <alignment horizontal="center" vertical="center"/>
    </xf>
    <xf numFmtId="43" fontId="95" fillId="24" borderId="19" xfId="1" applyFont="1" applyFill="1" applyBorder="1" applyAlignment="1">
      <alignment horizontal="center" vertical="center"/>
    </xf>
    <xf numFmtId="0" fontId="71" fillId="0" borderId="24" xfId="0" applyFont="1" applyBorder="1" applyAlignment="1">
      <alignment vertical="center" wrapText="1"/>
    </xf>
    <xf numFmtId="0" fontId="95" fillId="24" borderId="19" xfId="0" applyFont="1" applyFill="1" applyBorder="1" applyAlignment="1">
      <alignment horizontal="left" vertical="center" wrapText="1"/>
    </xf>
    <xf numFmtId="0" fontId="95" fillId="0" borderId="19" xfId="0" applyFont="1" applyBorder="1" applyAlignment="1">
      <alignment horizontal="left" vertical="center" wrapText="1"/>
    </xf>
    <xf numFmtId="49" fontId="95" fillId="0" borderId="19" xfId="0" applyNumberFormat="1" applyFont="1" applyBorder="1" applyAlignment="1">
      <alignment horizontal="center" vertical="center"/>
    </xf>
    <xf numFmtId="43" fontId="95" fillId="0" borderId="19" xfId="1" applyFont="1" applyBorder="1" applyAlignment="1">
      <alignment horizontal="center" vertical="center"/>
    </xf>
    <xf numFmtId="0" fontId="95" fillId="0" borderId="19" xfId="0" applyFont="1" applyBorder="1" applyAlignment="1">
      <alignment horizontal="center" vertical="center"/>
    </xf>
    <xf numFmtId="0" fontId="95" fillId="24" borderId="19" xfId="0" applyFont="1" applyFill="1" applyBorder="1" applyAlignment="1">
      <alignment horizontal="center" vertical="center"/>
    </xf>
    <xf numFmtId="49" fontId="71" fillId="24" borderId="19" xfId="0" applyNumberFormat="1" applyFont="1" applyFill="1" applyBorder="1" applyAlignment="1">
      <alignment horizontal="center" vertical="center"/>
    </xf>
    <xf numFmtId="0" fontId="95" fillId="0" borderId="19" xfId="0" applyFont="1" applyBorder="1" applyAlignment="1">
      <alignment vertical="center" wrapText="1"/>
    </xf>
    <xf numFmtId="0" fontId="95" fillId="0" borderId="19" xfId="0" applyFont="1" applyFill="1" applyBorder="1" applyAlignment="1">
      <alignment vertical="center" wrapText="1"/>
    </xf>
    <xf numFmtId="0" fontId="95" fillId="0" borderId="19" xfId="0" applyFont="1" applyFill="1" applyBorder="1" applyAlignment="1">
      <alignment wrapText="1"/>
    </xf>
    <xf numFmtId="49" fontId="22" fillId="0" borderId="19" xfId="0" applyNumberFormat="1" applyFont="1" applyBorder="1" applyAlignment="1"/>
    <xf numFmtId="0" fontId="105" fillId="0" borderId="0" xfId="0" applyFont="1" applyAlignment="1"/>
    <xf numFmtId="49" fontId="106" fillId="0" borderId="19" xfId="0" applyNumberFormat="1" applyFont="1" applyBorder="1" applyAlignment="1">
      <alignment horizontal="center" vertical="center"/>
    </xf>
    <xf numFmtId="49" fontId="95" fillId="0" borderId="26" xfId="0" applyNumberFormat="1" applyFont="1" applyBorder="1" applyAlignment="1">
      <alignment horizontal="center" vertical="center"/>
    </xf>
    <xf numFmtId="49" fontId="95" fillId="41" borderId="19" xfId="0" applyNumberFormat="1" applyFont="1" applyFill="1" applyBorder="1" applyAlignment="1">
      <alignment horizontal="center" vertical="center"/>
    </xf>
    <xf numFmtId="43" fontId="95" fillId="0" borderId="26" xfId="1" applyFont="1" applyBorder="1" applyAlignment="1">
      <alignment horizontal="center" vertical="center"/>
    </xf>
    <xf numFmtId="0" fontId="95" fillId="0" borderId="23" xfId="0" applyFont="1" applyBorder="1" applyAlignment="1">
      <alignment horizontal="center" vertical="center"/>
    </xf>
    <xf numFmtId="49" fontId="95" fillId="0" borderId="23" xfId="0" applyNumberFormat="1" applyFont="1" applyBorder="1" applyAlignment="1">
      <alignment horizontal="center" vertical="center"/>
    </xf>
    <xf numFmtId="43" fontId="95" fillId="0" borderId="23" xfId="1" applyFont="1" applyBorder="1" applyAlignment="1">
      <alignment horizontal="center" vertical="center"/>
    </xf>
    <xf numFmtId="0" fontId="95" fillId="24" borderId="19" xfId="0" applyFont="1" applyFill="1" applyBorder="1" applyAlignment="1">
      <alignment horizontal="left" wrapText="1"/>
    </xf>
    <xf numFmtId="0" fontId="95" fillId="24" borderId="19" xfId="0" applyFont="1" applyFill="1" applyBorder="1"/>
    <xf numFmtId="43" fontId="95" fillId="24" borderId="19" xfId="1" applyFont="1" applyFill="1" applyBorder="1"/>
    <xf numFmtId="0" fontId="95" fillId="0" borderId="19" xfId="0" applyFont="1" applyFill="1" applyBorder="1"/>
    <xf numFmtId="0" fontId="95" fillId="0" borderId="19" xfId="0" applyFont="1" applyFill="1" applyBorder="1" applyAlignment="1">
      <alignment horizontal="left" wrapText="1"/>
    </xf>
    <xf numFmtId="43" fontId="95" fillId="0" borderId="19" xfId="1" applyFont="1" applyFill="1" applyBorder="1"/>
    <xf numFmtId="0" fontId="69" fillId="0" borderId="10" xfId="0" applyFont="1" applyFill="1" applyBorder="1" applyAlignment="1">
      <alignment horizontal="center" vertical="center" shrinkToFit="1"/>
    </xf>
    <xf numFmtId="49" fontId="95" fillId="0" borderId="19" xfId="0" applyNumberFormat="1" applyFont="1" applyFill="1" applyBorder="1"/>
    <xf numFmtId="0" fontId="63" fillId="38" borderId="10" xfId="0" quotePrefix="1" applyFont="1" applyFill="1" applyBorder="1" applyAlignment="1">
      <alignment horizontal="left" vertical="center"/>
    </xf>
    <xf numFmtId="193" fontId="63" fillId="38" borderId="10" xfId="0" applyNumberFormat="1" applyFont="1" applyFill="1" applyBorder="1" applyAlignment="1">
      <alignment horizontal="center" vertical="center"/>
    </xf>
    <xf numFmtId="0" fontId="95" fillId="38" borderId="24" xfId="0" applyFont="1" applyFill="1" applyBorder="1" applyAlignment="1">
      <alignment vertical="center" wrapText="1"/>
    </xf>
    <xf numFmtId="0" fontId="95" fillId="38" borderId="19" xfId="0" applyFont="1" applyFill="1" applyBorder="1" applyAlignment="1">
      <alignment wrapText="1"/>
    </xf>
    <xf numFmtId="0" fontId="95" fillId="38" borderId="19" xfId="0" applyFont="1" applyFill="1" applyBorder="1" applyAlignment="1">
      <alignment horizontal="center" vertical="center"/>
    </xf>
    <xf numFmtId="49" fontId="95" fillId="38" borderId="19" xfId="0" applyNumberFormat="1" applyFont="1" applyFill="1" applyBorder="1" applyAlignment="1">
      <alignment horizontal="center" vertical="center"/>
    </xf>
    <xf numFmtId="43" fontId="95" fillId="38" borderId="19" xfId="1" applyFont="1" applyFill="1" applyBorder="1" applyAlignment="1">
      <alignment horizontal="center" vertical="center"/>
    </xf>
    <xf numFmtId="43" fontId="95" fillId="38" borderId="19" xfId="0" applyNumberFormat="1" applyFont="1" applyFill="1" applyBorder="1"/>
    <xf numFmtId="1" fontId="55" fillId="38" borderId="10" xfId="0" applyNumberFormat="1" applyFont="1" applyFill="1" applyBorder="1"/>
    <xf numFmtId="14" fontId="55" fillId="38" borderId="10" xfId="0" applyNumberFormat="1" applyFont="1" applyFill="1" applyBorder="1"/>
    <xf numFmtId="187" fontId="55" fillId="38" borderId="10" xfId="1" applyNumberFormat="1" applyFont="1" applyFill="1" applyBorder="1"/>
    <xf numFmtId="0" fontId="0" fillId="25" borderId="0" xfId="0" applyFill="1"/>
    <xf numFmtId="0" fontId="0" fillId="25" borderId="10" xfId="0" applyFill="1" applyBorder="1" applyAlignment="1">
      <alignment vertical="center" wrapText="1"/>
    </xf>
    <xf numFmtId="205" fontId="69" fillId="0" borderId="11" xfId="0" applyNumberFormat="1" applyFont="1" applyFill="1" applyBorder="1" applyAlignment="1">
      <alignment horizontal="right" vertical="center"/>
    </xf>
    <xf numFmtId="205" fontId="69" fillId="0" borderId="10" xfId="0" applyNumberFormat="1" applyFont="1" applyFill="1" applyBorder="1" applyAlignment="1">
      <alignment horizontal="right" vertical="center"/>
    </xf>
    <xf numFmtId="205" fontId="69" fillId="0" borderId="10" xfId="1" applyNumberFormat="1" applyFont="1" applyFill="1" applyBorder="1" applyAlignment="1">
      <alignment horizontal="right" vertical="center"/>
    </xf>
    <xf numFmtId="205" fontId="0" fillId="0" borderId="10" xfId="0" applyNumberFormat="1" applyBorder="1" applyAlignment="1">
      <alignment horizontal="right"/>
    </xf>
    <xf numFmtId="205" fontId="69" fillId="25" borderId="10" xfId="0" applyNumberFormat="1" applyFont="1" applyFill="1" applyBorder="1" applyAlignment="1">
      <alignment horizontal="right" vertical="center"/>
    </xf>
    <xf numFmtId="0" fontId="0" fillId="31" borderId="28" xfId="0" applyFill="1" applyBorder="1" applyAlignment="1">
      <alignment horizontal="center" vertical="center" wrapText="1"/>
    </xf>
    <xf numFmtId="0" fontId="0" fillId="33" borderId="10" xfId="0" applyFill="1" applyBorder="1"/>
    <xf numFmtId="2" fontId="0" fillId="33" borderId="0" xfId="0" applyNumberFormat="1" applyFill="1"/>
    <xf numFmtId="0" fontId="0" fillId="33" borderId="0" xfId="0" applyFill="1"/>
    <xf numFmtId="0" fontId="0" fillId="33" borderId="28" xfId="0" applyFill="1" applyBorder="1"/>
    <xf numFmtId="43" fontId="54" fillId="24" borderId="10" xfId="1" applyFont="1" applyFill="1" applyBorder="1" applyAlignment="1">
      <alignment horizontal="center" vertical="center" wrapText="1"/>
    </xf>
    <xf numFmtId="1" fontId="4" fillId="25" borderId="10" xfId="0" applyNumberFormat="1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12" xfId="1" applyNumberFormat="1" applyFont="1" applyFill="1" applyBorder="1" applyAlignment="1">
      <alignment horizontal="center" vertical="center" wrapText="1"/>
    </xf>
    <xf numFmtId="0" fontId="54" fillId="0" borderId="11" xfId="1" applyNumberFormat="1" applyFont="1" applyFill="1" applyBorder="1" applyAlignment="1">
      <alignment horizontal="center" vertical="center" wrapText="1"/>
    </xf>
    <xf numFmtId="0" fontId="54" fillId="25" borderId="12" xfId="0" applyFont="1" applyFill="1" applyBorder="1" applyAlignment="1">
      <alignment horizontal="center" vertical="center" wrapText="1"/>
    </xf>
    <xf numFmtId="0" fontId="54" fillId="25" borderId="11" xfId="0" applyFont="1" applyFill="1" applyBorder="1" applyAlignment="1">
      <alignment horizontal="center" vertical="center" wrapText="1"/>
    </xf>
    <xf numFmtId="43" fontId="54" fillId="24" borderId="12" xfId="1" applyFont="1" applyFill="1" applyBorder="1" applyAlignment="1">
      <alignment horizontal="center" vertical="center" wrapText="1"/>
    </xf>
    <xf numFmtId="43" fontId="54" fillId="24" borderId="11" xfId="1" applyFont="1" applyFill="1" applyBorder="1" applyAlignment="1">
      <alignment horizontal="center" vertical="center" wrapText="1"/>
    </xf>
    <xf numFmtId="0" fontId="54" fillId="24" borderId="12" xfId="0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/>
    </xf>
    <xf numFmtId="0" fontId="54" fillId="26" borderId="12" xfId="0" applyFont="1" applyFill="1" applyBorder="1" applyAlignment="1">
      <alignment horizontal="center" vertical="center" wrapText="1"/>
    </xf>
    <xf numFmtId="0" fontId="54" fillId="26" borderId="11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left" vertical="center"/>
    </xf>
    <xf numFmtId="0" fontId="54" fillId="0" borderId="13" xfId="0" applyFont="1" applyFill="1" applyBorder="1" applyAlignment="1">
      <alignment horizontal="left" vertical="center"/>
    </xf>
    <xf numFmtId="0" fontId="54" fillId="0" borderId="14" xfId="0" applyFont="1" applyFill="1" applyBorder="1" applyAlignment="1">
      <alignment horizontal="left" vertical="center"/>
    </xf>
    <xf numFmtId="43" fontId="54" fillId="0" borderId="15" xfId="1" applyFont="1" applyFill="1" applyBorder="1" applyAlignment="1">
      <alignment horizontal="center" vertical="center" wrapText="1"/>
    </xf>
    <xf numFmtId="43" fontId="54" fillId="0" borderId="16" xfId="1" applyFont="1" applyFill="1" applyBorder="1" applyAlignment="1">
      <alignment horizontal="center" vertical="center" wrapText="1"/>
    </xf>
    <xf numFmtId="0" fontId="54" fillId="0" borderId="18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24" borderId="12" xfId="0" applyFont="1" applyFill="1" applyBorder="1" applyAlignment="1">
      <alignment horizontal="center" vertical="center" wrapText="1"/>
    </xf>
    <xf numFmtId="0" fontId="54" fillId="24" borderId="11" xfId="0" applyFont="1" applyFill="1" applyBorder="1" applyAlignment="1">
      <alignment horizontal="center" vertical="center" wrapText="1"/>
    </xf>
    <xf numFmtId="43" fontId="54" fillId="0" borderId="10" xfId="1" applyFont="1" applyFill="1" applyBorder="1" applyAlignment="1">
      <alignment horizontal="center" vertical="center" wrapText="1"/>
    </xf>
    <xf numFmtId="0" fontId="54" fillId="25" borderId="12" xfId="0" applyFont="1" applyFill="1" applyBorder="1" applyAlignment="1">
      <alignment horizontal="center" vertical="center"/>
    </xf>
    <xf numFmtId="0" fontId="54" fillId="25" borderId="11" xfId="0" applyFont="1" applyFill="1" applyBorder="1" applyAlignment="1">
      <alignment horizontal="center" vertical="center"/>
    </xf>
    <xf numFmtId="0" fontId="54" fillId="25" borderId="10" xfId="0" applyFont="1" applyFill="1" applyBorder="1" applyAlignment="1">
      <alignment horizontal="center" vertical="center" wrapText="1"/>
    </xf>
    <xf numFmtId="0" fontId="54" fillId="25" borderId="10" xfId="0" applyFont="1" applyFill="1" applyBorder="1" applyAlignment="1">
      <alignment horizontal="center" vertical="center"/>
    </xf>
    <xf numFmtId="0" fontId="54" fillId="24" borderId="17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0" fillId="32" borderId="10" xfId="0" applyFill="1" applyBorder="1" applyAlignment="1">
      <alignment horizontal="center"/>
    </xf>
    <xf numFmtId="0" fontId="67" fillId="0" borderId="0" xfId="0" applyFont="1" applyAlignment="1">
      <alignment horizontal="center"/>
    </xf>
    <xf numFmtId="0" fontId="69" fillId="25" borderId="15" xfId="0" applyFont="1" applyFill="1" applyBorder="1" applyAlignment="1">
      <alignment horizontal="center" vertical="center" wrapText="1"/>
    </xf>
    <xf numFmtId="1" fontId="107" fillId="24" borderId="10" xfId="0" applyNumberFormat="1" applyFont="1" applyFill="1" applyBorder="1" applyAlignment="1">
      <alignment horizontal="center" vertical="center"/>
    </xf>
    <xf numFmtId="0" fontId="107" fillId="24" borderId="10" xfId="0" applyFont="1" applyFill="1" applyBorder="1" applyAlignment="1">
      <alignment horizontal="center" vertical="center"/>
    </xf>
    <xf numFmtId="0" fontId="107" fillId="24" borderId="10" xfId="0" applyFont="1" applyFill="1" applyBorder="1" applyAlignment="1">
      <alignment vertical="center"/>
    </xf>
    <xf numFmtId="0" fontId="107" fillId="24" borderId="10" xfId="0" applyFont="1" applyFill="1" applyBorder="1" applyAlignment="1">
      <alignment horizontal="center" vertical="center" wrapText="1"/>
    </xf>
    <xf numFmtId="0" fontId="107" fillId="24" borderId="10" xfId="0" applyFont="1" applyFill="1" applyBorder="1" applyAlignment="1">
      <alignment horizontal="left" vertical="center" wrapText="1"/>
    </xf>
    <xf numFmtId="9" fontId="107" fillId="24" borderId="10" xfId="471" applyNumberFormat="1" applyFont="1" applyFill="1" applyBorder="1" applyAlignment="1">
      <alignment horizontal="center" vertical="center"/>
    </xf>
    <xf numFmtId="43" fontId="107" fillId="24" borderId="10" xfId="1" applyFont="1" applyFill="1" applyBorder="1" applyAlignment="1">
      <alignment horizontal="center" vertical="center"/>
    </xf>
    <xf numFmtId="0" fontId="71" fillId="24" borderId="10" xfId="0" applyFont="1" applyFill="1" applyBorder="1" applyAlignment="1">
      <alignment horizontal="center" vertical="top"/>
    </xf>
    <xf numFmtId="49" fontId="71" fillId="24" borderId="10" xfId="0" applyNumberFormat="1" applyFont="1" applyFill="1" applyBorder="1" applyAlignment="1">
      <alignment horizontal="center" vertical="top"/>
    </xf>
    <xf numFmtId="200" fontId="71" fillId="24" borderId="10" xfId="1" applyNumberFormat="1" applyFont="1" applyFill="1" applyBorder="1" applyAlignment="1">
      <alignment horizontal="right" vertical="top"/>
    </xf>
    <xf numFmtId="2" fontId="71" fillId="24" borderId="10" xfId="0" applyNumberFormat="1" applyFont="1" applyFill="1" applyBorder="1" applyAlignment="1">
      <alignment horizontal="center" vertical="top"/>
    </xf>
    <xf numFmtId="0" fontId="71" fillId="24" borderId="0" xfId="0" applyFont="1" applyFill="1"/>
    <xf numFmtId="0" fontId="69" fillId="0" borderId="10" xfId="0" applyFont="1" applyBorder="1" applyAlignment="1">
      <alignment vertical="center" wrapText="1"/>
    </xf>
    <xf numFmtId="0" fontId="108" fillId="0" borderId="19" xfId="0" applyFont="1" applyBorder="1" applyAlignment="1">
      <alignment vertical="center" wrapText="1"/>
    </xf>
    <xf numFmtId="49" fontId="6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vertical="center"/>
    </xf>
    <xf numFmtId="49" fontId="69" fillId="24" borderId="10" xfId="0" applyNumberFormat="1" applyFont="1" applyFill="1" applyBorder="1" applyAlignment="1">
      <alignment horizontal="center" vertical="top"/>
    </xf>
    <xf numFmtId="0" fontId="69" fillId="0" borderId="0" xfId="0" applyFont="1" applyAlignment="1">
      <alignment vertical="center" wrapText="1"/>
    </xf>
    <xf numFmtId="0" fontId="69" fillId="0" borderId="10" xfId="0" applyFont="1" applyBorder="1" applyAlignment="1">
      <alignment horizontal="left" vertical="top"/>
    </xf>
    <xf numFmtId="49" fontId="69" fillId="0" borderId="10" xfId="0" applyNumberFormat="1" applyFont="1" applyBorder="1" applyAlignment="1">
      <alignment vertical="top"/>
    </xf>
    <xf numFmtId="49" fontId="69" fillId="0" borderId="10" xfId="0" applyNumberFormat="1" applyFont="1" applyBorder="1" applyAlignment="1">
      <alignment horizontal="right" vertical="top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vertical="center" wrapText="1"/>
    </xf>
    <xf numFmtId="0" fontId="71" fillId="25" borderId="15" xfId="0" applyFont="1" applyFill="1" applyBorder="1" applyAlignment="1">
      <alignment horizontal="center" vertical="center" wrapText="1"/>
    </xf>
    <xf numFmtId="0" fontId="71" fillId="25" borderId="10" xfId="0" applyFont="1" applyFill="1" applyBorder="1" applyAlignment="1">
      <alignment horizontal="center" vertical="center" wrapText="1"/>
    </xf>
    <xf numFmtId="0" fontId="100" fillId="25" borderId="15" xfId="0" applyFont="1" applyFill="1" applyBorder="1" applyAlignment="1">
      <alignment horizontal="center" vertical="center" wrapText="1"/>
    </xf>
    <xf numFmtId="0" fontId="100" fillId="25" borderId="10" xfId="0" applyFont="1" applyFill="1" applyBorder="1" applyAlignment="1">
      <alignment horizontal="center" vertical="center" wrapText="1"/>
    </xf>
    <xf numFmtId="200" fontId="69" fillId="0" borderId="10" xfId="0" applyNumberFormat="1" applyFont="1" applyBorder="1" applyAlignment="1">
      <alignment horizontal="right" vertical="top"/>
    </xf>
    <xf numFmtId="4" fontId="65" fillId="25" borderId="10" xfId="1" applyNumberFormat="1" applyFont="1" applyFill="1" applyBorder="1" applyAlignment="1">
      <alignment horizontal="center"/>
    </xf>
    <xf numFmtId="2" fontId="0" fillId="25" borderId="0" xfId="0" applyNumberFormat="1" applyFill="1" applyBorder="1"/>
    <xf numFmtId="4" fontId="65" fillId="25" borderId="10" xfId="1" applyNumberFormat="1" applyFont="1" applyFill="1" applyBorder="1" applyAlignment="1">
      <alignment horizontal="center" wrapText="1"/>
    </xf>
    <xf numFmtId="4" fontId="68" fillId="25" borderId="10" xfId="1" applyNumberFormat="1" applyFont="1" applyFill="1" applyBorder="1" applyAlignment="1">
      <alignment horizontal="center"/>
    </xf>
    <xf numFmtId="4" fontId="2" fillId="25" borderId="10" xfId="525" applyNumberFormat="1" applyFont="1" applyFill="1" applyBorder="1" applyAlignment="1">
      <alignment horizontal="center"/>
    </xf>
    <xf numFmtId="1" fontId="2" fillId="25" borderId="10" xfId="526" applyNumberFormat="1" applyFont="1" applyFill="1" applyBorder="1" applyAlignment="1">
      <alignment vertical="center"/>
    </xf>
    <xf numFmtId="1" fontId="0" fillId="0" borderId="0" xfId="0" applyNumberFormat="1" applyBorder="1"/>
    <xf numFmtId="0" fontId="0" fillId="25" borderId="0" xfId="0" applyFill="1" applyBorder="1" applyAlignment="1">
      <alignment horizontal="center"/>
    </xf>
    <xf numFmtId="0" fontId="0" fillId="25" borderId="0" xfId="0" applyFill="1" applyBorder="1"/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527">
    <cellStyle name=" 1" xfId="2"/>
    <cellStyle name="(Normal)" xfId="3"/>
    <cellStyle name="_คำของบลงทุน ทุติ+ตติ-ปรับตามนโยบายปลัดหลังคณะกรรมการชุดใหญ่-1กพ54" xfId="4"/>
    <cellStyle name="_คำของบลงทุน ทุติ+ตติ-ปรับตามนโยบายปลัดหลังคณะกรรมการชุดใหญ่-1กพ54_ก่อสร้างทุติ+ตติงบลงทุน55 แก้ไข 7กพ-ส่งmail" xfId="5"/>
    <cellStyle name="_คำของบลงทุน ทุติ+ตติ-ปรับตามนโยบายปลัดหลังคณะกรรมการชุดใหญ่-1กพ54_คำขอ55" xfId="6"/>
    <cellStyle name="_คำของบลงทุน ทุติ+ตติ-ปรับตามนโยบายปลัดหลังคณะกรรมการชุดใหญ่-1กพ54_คำของบลงทุน ทุติ+ตติ(ประชุมพิจารณาวันที่ 1 ก.พ.54 ท่านปลัดเป็นประธาน)" xfId="7"/>
    <cellStyle name="_คำของบลงทุน ทุติ+ตติ-ปรับตามนโยบายปลัดหลังคณะกรรมการชุดใหญ่-1กพ54_คำของบลงทุนปี55-25กพ54" xfId="8"/>
    <cellStyle name="_คำของบลงทุน ทุติ+ตติ-ปรับตามนโยบายปลัดหลังคณะกรรมการชุดใหญ่-1กพ54_งบลงทุน55 แก้ไข 4กพ" xfId="9"/>
    <cellStyle name="_คำของบลงทุน ทุติ+ตติ-ปรับตามนโยบายปลัดหลังคณะกรรมการชุดใหญ่-1กพ54_งบลงทุน55 แก้ไข 6กพ(ผึ้ง)" xfId="10"/>
    <cellStyle name="_คำของบลงทุน ทุติ+ตติ-ปรับตามนโยบายปลัดหลังคณะกรรมการชุดใหญ่-1กพ54_ตั้งก่อสร้าง55" xfId="11"/>
    <cellStyle name="_คำของบลงทุน ทุติ+ตติ-ปรับตามนโยบายปลัดหลังคณะกรรมการชุดใหญ่-1กพ54_ตั้งงบปี 55 (ปรับลดงบประมาณ13ต.ค.54)‏" xfId="12"/>
    <cellStyle name="_คำของบลงทุน ทุติ+ตติ-ปรับตามนโยบายปลัดหลังคณะกรรมการชุดใหญ่-1กพ54_บลงทุน55 รพช แก้ไข 8กพ-ส่งmail" xfId="13"/>
    <cellStyle name="_คำของบลงทุน ทุติ+ตติ-ปรับตามนโยบายปลัดหลังคณะกรรมการชุดใหญ่-1กพ54_สงป.อนุมัติ งบปี 55 (ผ่านวาระ19พย.54)‏" xfId="14"/>
    <cellStyle name="_ร่างก่อสร้างทุติ+ตติปรับราคา-2กพ54-จิ" xfId="15"/>
    <cellStyle name="20% - Accent1" xfId="16"/>
    <cellStyle name="20% - Accent1 2" xfId="17"/>
    <cellStyle name="20% - Accent1 3" xfId="18"/>
    <cellStyle name="20% - Accent2" xfId="19"/>
    <cellStyle name="20% - Accent2 2" xfId="20"/>
    <cellStyle name="20% - Accent2 3" xfId="21"/>
    <cellStyle name="20% - Accent3" xfId="22"/>
    <cellStyle name="20% - Accent3 2" xfId="23"/>
    <cellStyle name="20% - Accent3 3" xfId="24"/>
    <cellStyle name="20% - Accent4" xfId="25"/>
    <cellStyle name="20% - Accent4 2" xfId="26"/>
    <cellStyle name="20% - Accent4 3" xfId="27"/>
    <cellStyle name="20% - Accent5" xfId="28"/>
    <cellStyle name="20% - Accent5 2" xfId="29"/>
    <cellStyle name="20% - Accent5 3" xfId="30"/>
    <cellStyle name="20% - Accent6" xfId="31"/>
    <cellStyle name="20% - Accent6 2" xfId="32"/>
    <cellStyle name="20% - Accent6 3" xfId="33"/>
    <cellStyle name="20% - ส่วนที่ถูกเน้น1 2" xfId="34"/>
    <cellStyle name="20% - ส่วนที่ถูกเน้น1 2 2" xfId="35"/>
    <cellStyle name="20% - ส่วนที่ถูกเน้น1 3" xfId="36"/>
    <cellStyle name="20% - ส่วนที่ถูกเน้น1 3 2" xfId="37"/>
    <cellStyle name="20% - ส่วนที่ถูกเน้น1 4" xfId="38"/>
    <cellStyle name="20% - ส่วนที่ถูกเน้น1 4 2" xfId="39"/>
    <cellStyle name="20% - ส่วนที่ถูกเน้น2 2" xfId="40"/>
    <cellStyle name="20% - ส่วนที่ถูกเน้น2 2 2" xfId="41"/>
    <cellStyle name="20% - ส่วนที่ถูกเน้น2 3" xfId="42"/>
    <cellStyle name="20% - ส่วนที่ถูกเน้น2 3 2" xfId="43"/>
    <cellStyle name="20% - ส่วนที่ถูกเน้น2 4" xfId="44"/>
    <cellStyle name="20% - ส่วนที่ถูกเน้น2 4 2" xfId="45"/>
    <cellStyle name="20% - ส่วนที่ถูกเน้น3 2" xfId="46"/>
    <cellStyle name="20% - ส่วนที่ถูกเน้น3 2 2" xfId="47"/>
    <cellStyle name="20% - ส่วนที่ถูกเน้น3 3" xfId="48"/>
    <cellStyle name="20% - ส่วนที่ถูกเน้น3 3 2" xfId="49"/>
    <cellStyle name="20% - ส่วนที่ถูกเน้น3 4" xfId="50"/>
    <cellStyle name="20% - ส่วนที่ถูกเน้น3 4 2" xfId="51"/>
    <cellStyle name="20% - ส่วนที่ถูกเน้น4 2" xfId="52"/>
    <cellStyle name="20% - ส่วนที่ถูกเน้น4 2 2" xfId="53"/>
    <cellStyle name="20% - ส่วนที่ถูกเน้น4 3" xfId="54"/>
    <cellStyle name="20% - ส่วนที่ถูกเน้น4 3 2" xfId="55"/>
    <cellStyle name="20% - ส่วนที่ถูกเน้น4 4" xfId="56"/>
    <cellStyle name="20% - ส่วนที่ถูกเน้น4 4 2" xfId="57"/>
    <cellStyle name="20% - ส่วนที่ถูกเน้น5 2" xfId="58"/>
    <cellStyle name="20% - ส่วนที่ถูกเน้น5 2 2" xfId="59"/>
    <cellStyle name="20% - ส่วนที่ถูกเน้น5 3" xfId="60"/>
    <cellStyle name="20% - ส่วนที่ถูกเน้น5 3 2" xfId="61"/>
    <cellStyle name="20% - ส่วนที่ถูกเน้น5 4" xfId="62"/>
    <cellStyle name="20% - ส่วนที่ถูกเน้น5 4 2" xfId="63"/>
    <cellStyle name="20% - ส่วนที่ถูกเน้น6 2" xfId="64"/>
    <cellStyle name="20% - ส่วนที่ถูกเน้น6 2 2" xfId="65"/>
    <cellStyle name="20% - ส่วนที่ถูกเน้น6 3" xfId="66"/>
    <cellStyle name="20% - ส่วนที่ถูกเน้น6 3 2" xfId="67"/>
    <cellStyle name="20% - ส่วนที่ถูกเน้น6 4" xfId="68"/>
    <cellStyle name="20% - ส่วนที่ถูกเน้น6 4 2" xfId="69"/>
    <cellStyle name="40% - Accent1" xfId="70"/>
    <cellStyle name="40% - Accent1 2" xfId="71"/>
    <cellStyle name="40% - Accent1 3" xfId="72"/>
    <cellStyle name="40% - Accent2" xfId="73"/>
    <cellStyle name="40% - Accent2 2" xfId="74"/>
    <cellStyle name="40% - Accent2 3" xfId="75"/>
    <cellStyle name="40% - Accent3" xfId="76"/>
    <cellStyle name="40% - Accent3 2" xfId="77"/>
    <cellStyle name="40% - Accent3 3" xfId="78"/>
    <cellStyle name="40% - Accent4" xfId="79"/>
    <cellStyle name="40% - Accent4 2" xfId="80"/>
    <cellStyle name="40% - Accent4 3" xfId="81"/>
    <cellStyle name="40% - Accent5" xfId="82"/>
    <cellStyle name="40% - Accent5 2" xfId="83"/>
    <cellStyle name="40% - Accent5 3" xfId="84"/>
    <cellStyle name="40% - Accent6" xfId="85"/>
    <cellStyle name="40% - Accent6 2" xfId="86"/>
    <cellStyle name="40% - Accent6 3" xfId="87"/>
    <cellStyle name="40% - ส่วนที่ถูกเน้น1 2" xfId="88"/>
    <cellStyle name="40% - ส่วนที่ถูกเน้น1 2 2" xfId="89"/>
    <cellStyle name="40% - ส่วนที่ถูกเน้น1 3" xfId="90"/>
    <cellStyle name="40% - ส่วนที่ถูกเน้น1 3 2" xfId="91"/>
    <cellStyle name="40% - ส่วนที่ถูกเน้น1 4" xfId="92"/>
    <cellStyle name="40% - ส่วนที่ถูกเน้น1 4 2" xfId="93"/>
    <cellStyle name="40% - ส่วนที่ถูกเน้น2 2" xfId="94"/>
    <cellStyle name="40% - ส่วนที่ถูกเน้น2 2 2" xfId="95"/>
    <cellStyle name="40% - ส่วนที่ถูกเน้น2 3" xfId="96"/>
    <cellStyle name="40% - ส่วนที่ถูกเน้น2 3 2" xfId="97"/>
    <cellStyle name="40% - ส่วนที่ถูกเน้น2 4" xfId="98"/>
    <cellStyle name="40% - ส่วนที่ถูกเน้น2 4 2" xfId="99"/>
    <cellStyle name="40% - ส่วนที่ถูกเน้น3 2" xfId="100"/>
    <cellStyle name="40% - ส่วนที่ถูกเน้น3 2 2" xfId="101"/>
    <cellStyle name="40% - ส่วนที่ถูกเน้น3 3" xfId="102"/>
    <cellStyle name="40% - ส่วนที่ถูกเน้น3 3 2" xfId="103"/>
    <cellStyle name="40% - ส่วนที่ถูกเน้น3 4" xfId="104"/>
    <cellStyle name="40% - ส่วนที่ถูกเน้น3 4 2" xfId="105"/>
    <cellStyle name="40% - ส่วนที่ถูกเน้น4 2" xfId="106"/>
    <cellStyle name="40% - ส่วนที่ถูกเน้น4 2 2" xfId="107"/>
    <cellStyle name="40% - ส่วนที่ถูกเน้น4 3" xfId="108"/>
    <cellStyle name="40% - ส่วนที่ถูกเน้น4 3 2" xfId="109"/>
    <cellStyle name="40% - ส่วนที่ถูกเน้น4 4" xfId="110"/>
    <cellStyle name="40% - ส่วนที่ถูกเน้น4 4 2" xfId="111"/>
    <cellStyle name="40% - ส่วนที่ถูกเน้น5 2" xfId="112"/>
    <cellStyle name="40% - ส่วนที่ถูกเน้น5 2 2" xfId="113"/>
    <cellStyle name="40% - ส่วนที่ถูกเน้น5 3" xfId="114"/>
    <cellStyle name="40% - ส่วนที่ถูกเน้น5 3 2" xfId="115"/>
    <cellStyle name="40% - ส่วนที่ถูกเน้น5 4" xfId="116"/>
    <cellStyle name="40% - ส่วนที่ถูกเน้น5 4 2" xfId="117"/>
    <cellStyle name="40% - ส่วนที่ถูกเน้น6 2" xfId="118"/>
    <cellStyle name="40% - ส่วนที่ถูกเน้น6 2 2" xfId="119"/>
    <cellStyle name="40% - ส่วนที่ถูกเน้น6 3" xfId="120"/>
    <cellStyle name="40% - ส่วนที่ถูกเน้น6 3 2" xfId="121"/>
    <cellStyle name="40% - ส่วนที่ถูกเน้น6 4" xfId="122"/>
    <cellStyle name="40% - ส่วนที่ถูกเน้น6 4 2" xfId="123"/>
    <cellStyle name="60% - Accent1" xfId="124"/>
    <cellStyle name="60% - Accent1 2" xfId="125"/>
    <cellStyle name="60% - Accent2" xfId="126"/>
    <cellStyle name="60% - Accent2 2" xfId="127"/>
    <cellStyle name="60% - Accent3" xfId="128"/>
    <cellStyle name="60% - Accent3 2" xfId="129"/>
    <cellStyle name="60% - Accent4" xfId="130"/>
    <cellStyle name="60% - Accent4 2" xfId="131"/>
    <cellStyle name="60% - Accent5" xfId="132"/>
    <cellStyle name="60% - Accent5 2" xfId="133"/>
    <cellStyle name="60% - Accent6" xfId="134"/>
    <cellStyle name="60% - Accent6 2" xfId="135"/>
    <cellStyle name="60% - ส่วนที่ถูกเน้น1 2" xfId="136"/>
    <cellStyle name="60% - ส่วนที่ถูกเน้น1 3" xfId="137"/>
    <cellStyle name="60% - ส่วนที่ถูกเน้น1 4" xfId="138"/>
    <cellStyle name="60% - ส่วนที่ถูกเน้น2 2" xfId="139"/>
    <cellStyle name="60% - ส่วนที่ถูกเน้น2 3" xfId="140"/>
    <cellStyle name="60% - ส่วนที่ถูกเน้น2 4" xfId="141"/>
    <cellStyle name="60% - ส่วนที่ถูกเน้น3 2" xfId="142"/>
    <cellStyle name="60% - ส่วนที่ถูกเน้น3 3" xfId="143"/>
    <cellStyle name="60% - ส่วนที่ถูกเน้น3 4" xfId="144"/>
    <cellStyle name="60% - ส่วนที่ถูกเน้น4 2" xfId="145"/>
    <cellStyle name="60% - ส่วนที่ถูกเน้น4 3" xfId="146"/>
    <cellStyle name="60% - ส่วนที่ถูกเน้น4 4" xfId="147"/>
    <cellStyle name="60% - ส่วนที่ถูกเน้น5 2" xfId="148"/>
    <cellStyle name="60% - ส่วนที่ถูกเน้น5 3" xfId="149"/>
    <cellStyle name="60% - ส่วนที่ถูกเน้น5 4" xfId="150"/>
    <cellStyle name="60% - ส่วนที่ถูกเน้น6 2" xfId="151"/>
    <cellStyle name="60% - ส่วนที่ถูกเน้น6 3" xfId="152"/>
    <cellStyle name="60% - ส่วนที่ถูกเน้น6 4" xfId="153"/>
    <cellStyle name="Accent1" xfId="154"/>
    <cellStyle name="Accent1 2" xfId="155"/>
    <cellStyle name="Accent2" xfId="156"/>
    <cellStyle name="Accent2 2" xfId="157"/>
    <cellStyle name="Accent3" xfId="158"/>
    <cellStyle name="Accent3 2" xfId="159"/>
    <cellStyle name="Accent4" xfId="160"/>
    <cellStyle name="Accent4 2" xfId="161"/>
    <cellStyle name="Accent5" xfId="162"/>
    <cellStyle name="Accent5 2" xfId="163"/>
    <cellStyle name="Accent6" xfId="164"/>
    <cellStyle name="Accent6 2" xfId="165"/>
    <cellStyle name="Bad" xfId="166"/>
    <cellStyle name="Bad 2" xfId="167"/>
    <cellStyle name="Calculation" xfId="168"/>
    <cellStyle name="Calculation 2" xfId="169"/>
    <cellStyle name="Check Cell" xfId="170"/>
    <cellStyle name="Check Cell 2" xfId="171"/>
    <cellStyle name="Comma" xfId="1" builtinId="3"/>
    <cellStyle name="Comma 10" xfId="172"/>
    <cellStyle name="Comma 10 2" xfId="173"/>
    <cellStyle name="Comma 10 2 2" xfId="174"/>
    <cellStyle name="Comma 10 3" xfId="175"/>
    <cellStyle name="Comma 11" xfId="176"/>
    <cellStyle name="Comma 12" xfId="177"/>
    <cellStyle name="Comma 12 2" xfId="178"/>
    <cellStyle name="Comma 13" xfId="179"/>
    <cellStyle name="Comma 13 10" xfId="526"/>
    <cellStyle name="Comma 2" xfId="180"/>
    <cellStyle name="Comma 2 10" xfId="181"/>
    <cellStyle name="Comma 2 2" xfId="182"/>
    <cellStyle name="Comma 2 2 2" xfId="183"/>
    <cellStyle name="Comma 2 2 2 2" xfId="184"/>
    <cellStyle name="Comma 2 2 3" xfId="185"/>
    <cellStyle name="Comma 2 3" xfId="186"/>
    <cellStyle name="Comma 2 4" xfId="187"/>
    <cellStyle name="Comma 2 5" xfId="188"/>
    <cellStyle name="Comma 2 6" xfId="189"/>
    <cellStyle name="Comma 2 7" xfId="190"/>
    <cellStyle name="Comma 2 8" xfId="191"/>
    <cellStyle name="Comma 2 9" xfId="192"/>
    <cellStyle name="Comma 2 9 2" xfId="193"/>
    <cellStyle name="Comma 2_2.ครุภัณฑ์ทุติยภูมิ 18 เมย53 เวลา 15.00 น." xfId="194"/>
    <cellStyle name="Comma 3" xfId="195"/>
    <cellStyle name="Comma 3 2" xfId="196"/>
    <cellStyle name="Comma 3 3" xfId="197"/>
    <cellStyle name="Comma 4" xfId="198"/>
    <cellStyle name="Comma 4 2" xfId="199"/>
    <cellStyle name="Comma 5" xfId="200"/>
    <cellStyle name="Comma 5 2" xfId="201"/>
    <cellStyle name="Comma 5 2 2" xfId="202"/>
    <cellStyle name="Comma 5 3" xfId="203"/>
    <cellStyle name="Comma 6" xfId="204"/>
    <cellStyle name="Comma 6 2" xfId="205"/>
    <cellStyle name="Comma 7" xfId="206"/>
    <cellStyle name="Comma 7 2" xfId="207"/>
    <cellStyle name="Comma 8" xfId="208"/>
    <cellStyle name="Comma 9" xfId="209"/>
    <cellStyle name="Comma 9 2" xfId="210"/>
    <cellStyle name="Comma 9 2 2" xfId="211"/>
    <cellStyle name="Comma 9 2 2 2" xfId="212"/>
    <cellStyle name="Comma 9 2 3" xfId="213"/>
    <cellStyle name="Comma 9 2 3 2" xfId="214"/>
    <cellStyle name="Comma 9 2 4" xfId="215"/>
    <cellStyle name="Comma 9 3" xfId="216"/>
    <cellStyle name="Comma 9 3 2" xfId="217"/>
    <cellStyle name="Comma 9 4" xfId="218"/>
    <cellStyle name="Comma 9 4 2" xfId="219"/>
    <cellStyle name="Comma 9 5" xfId="220"/>
    <cellStyle name="Explanatory Text" xfId="221"/>
    <cellStyle name="Explanatory Text 2" xfId="222"/>
    <cellStyle name="Good" xfId="223"/>
    <cellStyle name="Good 2" xfId="224"/>
    <cellStyle name="Heading 1" xfId="225"/>
    <cellStyle name="Heading 1 2" xfId="226"/>
    <cellStyle name="Heading 2" xfId="227"/>
    <cellStyle name="Heading 2 2" xfId="228"/>
    <cellStyle name="Heading 3" xfId="229"/>
    <cellStyle name="Heading 3 2" xfId="230"/>
    <cellStyle name="Heading 4" xfId="231"/>
    <cellStyle name="Heading 4 2" xfId="232"/>
    <cellStyle name="Input" xfId="233"/>
    <cellStyle name="Input 2" xfId="234"/>
    <cellStyle name="Linked Cell" xfId="235"/>
    <cellStyle name="Linked Cell 2" xfId="236"/>
    <cellStyle name="Neutral" xfId="237"/>
    <cellStyle name="Neutral 2" xfId="238"/>
    <cellStyle name="Normal" xfId="0" builtinId="0"/>
    <cellStyle name="Normal 10" xfId="239"/>
    <cellStyle name="Normal 10 2" xfId="240"/>
    <cellStyle name="Normal 11" xfId="241"/>
    <cellStyle name="Normal 11 2" xfId="242"/>
    <cellStyle name="Normal 12" xfId="243"/>
    <cellStyle name="Normal 12 2" xfId="244"/>
    <cellStyle name="Normal 13" xfId="245"/>
    <cellStyle name="Normal 14" xfId="246"/>
    <cellStyle name="Normal 15" xfId="247"/>
    <cellStyle name="Normal 15 2" xfId="248"/>
    <cellStyle name="Normal 15 2 2" xfId="249"/>
    <cellStyle name="Normal 15 3" xfId="250"/>
    <cellStyle name="Normal 16" xfId="251"/>
    <cellStyle name="Normal 17" xfId="524"/>
    <cellStyle name="Normal 2" xfId="252"/>
    <cellStyle name="Normal 2 2" xfId="253"/>
    <cellStyle name="Normal 2 2 2" xfId="254"/>
    <cellStyle name="Normal 2 3" xfId="255"/>
    <cellStyle name="Normal 2 4" xfId="256"/>
    <cellStyle name="Normal 2 5" xfId="257"/>
    <cellStyle name="Normal 2 6" xfId="258"/>
    <cellStyle name="Normal 2 7" xfId="259"/>
    <cellStyle name="Normal 2 8" xfId="260"/>
    <cellStyle name="Normal 2 9" xfId="261"/>
    <cellStyle name="Normal 2_2.ครุภัณฑ์ทุติยภูมิ 18 เมย53 เวลา 15.00 น." xfId="262"/>
    <cellStyle name="Normal 3" xfId="263"/>
    <cellStyle name="Normal 3 2" xfId="264"/>
    <cellStyle name="Normal 3 3" xfId="265"/>
    <cellStyle name="Normal 3 3 2" xfId="266"/>
    <cellStyle name="Normal 3_19-11-56 ติดตามผล ปี 57 ทุกรายการ" xfId="267"/>
    <cellStyle name="Normal 4" xfId="268"/>
    <cellStyle name="Normal 4 2" xfId="269"/>
    <cellStyle name="Normal 4 3" xfId="270"/>
    <cellStyle name="Normal 5" xfId="271"/>
    <cellStyle name="Normal 5 2" xfId="272"/>
    <cellStyle name="Normal 5 3" xfId="273"/>
    <cellStyle name="Normal 6" xfId="274"/>
    <cellStyle name="Normal 6 2" xfId="275"/>
    <cellStyle name="Normal 6 2 2" xfId="276"/>
    <cellStyle name="Normal 6 3" xfId="277"/>
    <cellStyle name="Normal 6_ไฟล์ turk" xfId="278"/>
    <cellStyle name="Normal 7" xfId="279"/>
    <cellStyle name="Normal 8" xfId="280"/>
    <cellStyle name="Normal 8 2" xfId="281"/>
    <cellStyle name="Normal 8_พวงรายการพี่หญิงปรับแก้(ใหม่)" xfId="282"/>
    <cellStyle name="Normal 9" xfId="283"/>
    <cellStyle name="Note" xfId="284"/>
    <cellStyle name="Note 2" xfId="285"/>
    <cellStyle name="Note 2 2" xfId="286"/>
    <cellStyle name="Output" xfId="287"/>
    <cellStyle name="Output 2" xfId="288"/>
    <cellStyle name="Percent 2" xfId="289"/>
    <cellStyle name="Percent 2 2" xfId="290"/>
    <cellStyle name="Style 1" xfId="291"/>
    <cellStyle name="Style 1 2" xfId="292"/>
    <cellStyle name="Style 1 3" xfId="293"/>
    <cellStyle name="Style 1_Book1" xfId="294"/>
    <cellStyle name="Title" xfId="295"/>
    <cellStyle name="Title 2" xfId="296"/>
    <cellStyle name="Total" xfId="297"/>
    <cellStyle name="Total 2" xfId="298"/>
    <cellStyle name="Warning Text" xfId="299"/>
    <cellStyle name="Warning Text 2" xfId="300"/>
    <cellStyle name="การคำนวณ 2" xfId="301"/>
    <cellStyle name="การคำนวณ 3" xfId="302"/>
    <cellStyle name="การคำนวณ 4" xfId="303"/>
    <cellStyle name="ข้อความเตือน 2" xfId="304"/>
    <cellStyle name="ข้อความเตือน 3" xfId="305"/>
    <cellStyle name="ข้อความเตือน 4" xfId="306"/>
    <cellStyle name="ข้อความอธิบาย 2" xfId="307"/>
    <cellStyle name="ข้อความอธิบาย 3" xfId="308"/>
    <cellStyle name="ข้อความอธิบาย 4" xfId="309"/>
    <cellStyle name="เครื่องหมายจุลภาค [0] 2" xfId="310"/>
    <cellStyle name="เครื่องหมายจุลภาค 10" xfId="311"/>
    <cellStyle name="เครื่องหมายจุลภาค 11" xfId="312"/>
    <cellStyle name="เครื่องหมายจุลภาค 12" xfId="313"/>
    <cellStyle name="เครื่องหมายจุลภาค 13" xfId="314"/>
    <cellStyle name="เครื่องหมายจุลภาค 14" xfId="315"/>
    <cellStyle name="เครื่องหมายจุลภาค 15" xfId="316"/>
    <cellStyle name="เครื่องหมายจุลภาค 16" xfId="317"/>
    <cellStyle name="เครื่องหมายจุลภาค 17" xfId="318"/>
    <cellStyle name="เครื่องหมายจุลภาค 18" xfId="319"/>
    <cellStyle name="เครื่องหมายจุลภาค 19" xfId="320"/>
    <cellStyle name="เครื่องหมายจุลภาค 2" xfId="321"/>
    <cellStyle name="เครื่องหมายจุลภาค 2 2" xfId="322"/>
    <cellStyle name="เครื่องหมายจุลภาค 2 2 2" xfId="323"/>
    <cellStyle name="เครื่องหมายจุลภาค 2 2 3" xfId="324"/>
    <cellStyle name="เครื่องหมายจุลภาค 2 2 4" xfId="325"/>
    <cellStyle name="เครื่องหมายจุลภาค 2 3" xfId="326"/>
    <cellStyle name="เครื่องหมายจุลภาค 2 3 2" xfId="327"/>
    <cellStyle name="เครื่องหมายจุลภาค 2 4" xfId="328"/>
    <cellStyle name="เครื่องหมายจุลภาค 2 5" xfId="329"/>
    <cellStyle name="เครื่องหมายจุลภาค 2 6" xfId="330"/>
    <cellStyle name="เครื่องหมายจุลภาค 20" xfId="331"/>
    <cellStyle name="เครื่องหมายจุลภาค 20 2" xfId="332"/>
    <cellStyle name="เครื่องหมายจุลภาค 21" xfId="333"/>
    <cellStyle name="เครื่องหมายจุลภาค 22" xfId="334"/>
    <cellStyle name="เครื่องหมายจุลภาค 22 2" xfId="335"/>
    <cellStyle name="เครื่องหมายจุลภาค 23" xfId="336"/>
    <cellStyle name="เครื่องหมายจุลภาค 24" xfId="337"/>
    <cellStyle name="เครื่องหมายจุลภาค 25" xfId="338"/>
    <cellStyle name="เครื่องหมายจุลภาค 26" xfId="339"/>
    <cellStyle name="เครื่องหมายจุลภาค 26 2" xfId="340"/>
    <cellStyle name="เครื่องหมายจุลภาค 27" xfId="341"/>
    <cellStyle name="เครื่องหมายจุลภาค 28" xfId="342"/>
    <cellStyle name="เครื่องหมายจุลภาค 28 2" xfId="343"/>
    <cellStyle name="เครื่องหมายจุลภาค 28 2 2" xfId="344"/>
    <cellStyle name="เครื่องหมายจุลภาค 28 3" xfId="345"/>
    <cellStyle name="เครื่องหมายจุลภาค 3" xfId="346"/>
    <cellStyle name="เครื่องหมายจุลภาค 3 2" xfId="347"/>
    <cellStyle name="เครื่องหมายจุลภาค 3 3" xfId="348"/>
    <cellStyle name="เครื่องหมายจุลภาค 3 3 2" xfId="349"/>
    <cellStyle name="เครื่องหมายจุลภาค 31" xfId="525"/>
    <cellStyle name="เครื่องหมายจุลภาค 4" xfId="350"/>
    <cellStyle name="เครื่องหมายจุลภาค 4 2" xfId="351"/>
    <cellStyle name="เครื่องหมายจุลภาค 4 2 2" xfId="352"/>
    <cellStyle name="เครื่องหมายจุลภาค 4 3" xfId="353"/>
    <cellStyle name="เครื่องหมายจุลภาค 4 3 2" xfId="354"/>
    <cellStyle name="เครื่องหมายจุลภาค 4 4" xfId="355"/>
    <cellStyle name="เครื่องหมายจุลภาค 4 5" xfId="356"/>
    <cellStyle name="เครื่องหมายจุลภาค 5" xfId="357"/>
    <cellStyle name="เครื่องหมายจุลภาค 5 2" xfId="358"/>
    <cellStyle name="เครื่องหมายจุลภาค 5 2 2" xfId="359"/>
    <cellStyle name="เครื่องหมายจุลภาค 53" xfId="360"/>
    <cellStyle name="เครื่องหมายจุลภาค 53 2" xfId="361"/>
    <cellStyle name="เครื่องหมายจุลภาค 54 2" xfId="362"/>
    <cellStyle name="เครื่องหมายจุลภาค 54 2 2" xfId="363"/>
    <cellStyle name="เครื่องหมายจุลภาค 55" xfId="364"/>
    <cellStyle name="เครื่องหมายจุลภาค 55 2" xfId="365"/>
    <cellStyle name="เครื่องหมายจุลภาค 6" xfId="366"/>
    <cellStyle name="เครื่องหมายจุลภาค 6 2" xfId="367"/>
    <cellStyle name="เครื่องหมายจุลภาค 6 3" xfId="368"/>
    <cellStyle name="เครื่องหมายจุลภาค 7" xfId="369"/>
    <cellStyle name="เครื่องหมายจุลภาค 7 2" xfId="370"/>
    <cellStyle name="เครื่องหมายจุลภาค 8" xfId="371"/>
    <cellStyle name="เครื่องหมายจุลภาค 9" xfId="372"/>
    <cellStyle name="เครื่องหมายสกุลเงิน 2" xfId="373"/>
    <cellStyle name="เครื่องหมายสกุลเงิน 3" xfId="374"/>
    <cellStyle name="เครื่องหมายสกุลเงิน 3 2" xfId="375"/>
    <cellStyle name="ชื่อเรื่อง 2" xfId="376"/>
    <cellStyle name="ชื่อเรื่อง 3" xfId="377"/>
    <cellStyle name="ชื่อเรื่อง 4" xfId="378"/>
    <cellStyle name="เชื่อมโยงหลายมิติ_ทุก รพ. รายเขต" xfId="379"/>
    <cellStyle name="เซลล์ตรวจสอบ 2" xfId="380"/>
    <cellStyle name="เซลล์ตรวจสอบ 3" xfId="381"/>
    <cellStyle name="เซลล์ตรวจสอบ 4" xfId="382"/>
    <cellStyle name="เซลล์ที่มีการเชื่อมโยง 2" xfId="383"/>
    <cellStyle name="เซลล์ที่มีการเชื่อมโยง 3" xfId="384"/>
    <cellStyle name="เซลล์ที่มีการเชื่อมโยง 4" xfId="385"/>
    <cellStyle name="ดี 2" xfId="386"/>
    <cellStyle name="ดี 3" xfId="387"/>
    <cellStyle name="ดี 4" xfId="388"/>
    <cellStyle name="ปกติ 10" xfId="389"/>
    <cellStyle name="ปกติ 11" xfId="390"/>
    <cellStyle name="ปกติ 12" xfId="391"/>
    <cellStyle name="ปกติ 13" xfId="392"/>
    <cellStyle name="ปกติ 13 2" xfId="393"/>
    <cellStyle name="ปกติ 14" xfId="394"/>
    <cellStyle name="ปกติ 15" xfId="395"/>
    <cellStyle name="ปกติ 16" xfId="396"/>
    <cellStyle name="ปกติ 16 2" xfId="397"/>
    <cellStyle name="ปกติ 16_ก่อสร้างปี 52-55.." xfId="398"/>
    <cellStyle name="ปกติ 17" xfId="399"/>
    <cellStyle name="ปกติ 18" xfId="400"/>
    <cellStyle name="ปกติ 19" xfId="401"/>
    <cellStyle name="ปกติ 2" xfId="402"/>
    <cellStyle name="ปกติ 2 10" xfId="403"/>
    <cellStyle name="ปกติ 2 11" xfId="404"/>
    <cellStyle name="ปกติ 2 11 2" xfId="405"/>
    <cellStyle name="ปกติ 2 2" xfId="406"/>
    <cellStyle name="ปกติ 2 2 2" xfId="407"/>
    <cellStyle name="ปกติ 2 2 2 2" xfId="408"/>
    <cellStyle name="ปกติ 2 2 3 2" xfId="409"/>
    <cellStyle name="ปกติ 2 2 4" xfId="410"/>
    <cellStyle name="ปกติ 2 2_มหาสารคาม" xfId="411"/>
    <cellStyle name="ปกติ 2 23" xfId="412"/>
    <cellStyle name="ปกติ 2 23 2" xfId="413"/>
    <cellStyle name="ปกติ 2 24" xfId="414"/>
    <cellStyle name="ปกติ 2 24 2" xfId="415"/>
    <cellStyle name="ปกติ 2 3" xfId="416"/>
    <cellStyle name="ปกติ 2 3 2" xfId="417"/>
    <cellStyle name="ปกติ 2 4" xfId="418"/>
    <cellStyle name="ปกติ 2 5" xfId="419"/>
    <cellStyle name="ปกติ 2 6" xfId="420"/>
    <cellStyle name="ปกติ 2 6 2" xfId="421"/>
    <cellStyle name="ปกติ 2 7" xfId="422"/>
    <cellStyle name="ปกติ 2 8" xfId="423"/>
    <cellStyle name="ปกติ 2 9" xfId="424"/>
    <cellStyle name="ปกติ 2_Book1" xfId="425"/>
    <cellStyle name="ปกติ 20" xfId="426"/>
    <cellStyle name="ปกติ 21" xfId="427"/>
    <cellStyle name="ปกติ 22" xfId="428"/>
    <cellStyle name="ปกติ 23" xfId="429"/>
    <cellStyle name="ปกติ 24" xfId="430"/>
    <cellStyle name="ปกติ 24 2" xfId="431"/>
    <cellStyle name="ปกติ 24 2 2" xfId="432"/>
    <cellStyle name="ปกติ 24 3" xfId="433"/>
    <cellStyle name="ปกติ 25" xfId="434"/>
    <cellStyle name="ปกติ 26" xfId="435"/>
    <cellStyle name="ปกติ 27" xfId="436"/>
    <cellStyle name="ปกติ 28" xfId="437"/>
    <cellStyle name="ปกติ 29" xfId="438"/>
    <cellStyle name="ปกติ 3" xfId="439"/>
    <cellStyle name="ปกติ 3 2" xfId="440"/>
    <cellStyle name="ปกติ 3 2 2" xfId="441"/>
    <cellStyle name="ปกติ 3 2 2 3" xfId="442"/>
    <cellStyle name="ปกติ 3 3" xfId="443"/>
    <cellStyle name="ปกติ 3 4" xfId="444"/>
    <cellStyle name="ปกติ 3 5" xfId="445"/>
    <cellStyle name="ปกติ 3_Copy of doctor6มิ.." xfId="446"/>
    <cellStyle name="ปกติ 30" xfId="447"/>
    <cellStyle name="ปกติ 30 2" xfId="448"/>
    <cellStyle name="ปกติ 31" xfId="449"/>
    <cellStyle name="ปกติ 32" xfId="450"/>
    <cellStyle name="ปกติ 32 2" xfId="451"/>
    <cellStyle name="ปกติ 33" xfId="452"/>
    <cellStyle name="ปกติ 33 2" xfId="453"/>
    <cellStyle name="ปกติ 4" xfId="454"/>
    <cellStyle name="ปกติ 4 2" xfId="455"/>
    <cellStyle name="ปกติ 4 3" xfId="456"/>
    <cellStyle name="ปกติ 4 3 2" xfId="457"/>
    <cellStyle name="ปกติ 4 4" xfId="458"/>
    <cellStyle name="ปกติ 5" xfId="459"/>
    <cellStyle name="ปกติ 6" xfId="460"/>
    <cellStyle name="ปกติ 6 2" xfId="461"/>
    <cellStyle name="ปกติ 6 2 2" xfId="462"/>
    <cellStyle name="ปกติ 7" xfId="463"/>
    <cellStyle name="ปกติ 7 2" xfId="464"/>
    <cellStyle name="ปกติ 7 2 2" xfId="465"/>
    <cellStyle name="ปกติ 7 3" xfId="466"/>
    <cellStyle name="ปกติ 7 4" xfId="467"/>
    <cellStyle name="ปกติ 8" xfId="468"/>
    <cellStyle name="ปกติ 9" xfId="469"/>
    <cellStyle name="ปกติ 9 2" xfId="470"/>
    <cellStyle name="ปกติ_รายการครุภัณฑ์_๓ธค๕๗ (ข้อมูลนำเข้า)" xfId="471"/>
    <cellStyle name="ป้อนค่า 2" xfId="472"/>
    <cellStyle name="ป้อนค่า 3" xfId="473"/>
    <cellStyle name="ป้อนค่า 4" xfId="474"/>
    <cellStyle name="ปานกลาง 2" xfId="475"/>
    <cellStyle name="ปานกลาง 3" xfId="476"/>
    <cellStyle name="ปานกลาง 4" xfId="477"/>
    <cellStyle name="ผลรวม 2" xfId="478"/>
    <cellStyle name="ผลรวม 3" xfId="479"/>
    <cellStyle name="ผลรวม 4" xfId="480"/>
    <cellStyle name="แย่ 2" xfId="481"/>
    <cellStyle name="แย่ 3" xfId="482"/>
    <cellStyle name="แย่ 4" xfId="483"/>
    <cellStyle name="ลักษณะ 1" xfId="484"/>
    <cellStyle name="ลักษณะ 1 2" xfId="485"/>
    <cellStyle name="ลักษณะ 1 3" xfId="486"/>
    <cellStyle name="ลักษณะ 1_Book1" xfId="487"/>
    <cellStyle name="ส่วนที่ถูกเน้น1 2" xfId="488"/>
    <cellStyle name="ส่วนที่ถูกเน้น1 3" xfId="489"/>
    <cellStyle name="ส่วนที่ถูกเน้น1 4" xfId="490"/>
    <cellStyle name="ส่วนที่ถูกเน้น2 2" xfId="491"/>
    <cellStyle name="ส่วนที่ถูกเน้น2 3" xfId="492"/>
    <cellStyle name="ส่วนที่ถูกเน้น2 4" xfId="493"/>
    <cellStyle name="ส่วนที่ถูกเน้น3 2" xfId="494"/>
    <cellStyle name="ส่วนที่ถูกเน้น3 3" xfId="495"/>
    <cellStyle name="ส่วนที่ถูกเน้น3 4" xfId="496"/>
    <cellStyle name="ส่วนที่ถูกเน้น4 2" xfId="497"/>
    <cellStyle name="ส่วนที่ถูกเน้น4 3" xfId="498"/>
    <cellStyle name="ส่วนที่ถูกเน้น4 4" xfId="499"/>
    <cellStyle name="ส่วนที่ถูกเน้น5 2" xfId="500"/>
    <cellStyle name="ส่วนที่ถูกเน้น5 3" xfId="501"/>
    <cellStyle name="ส่วนที่ถูกเน้น5 4" xfId="502"/>
    <cellStyle name="ส่วนที่ถูกเน้น6 2" xfId="503"/>
    <cellStyle name="ส่วนที่ถูกเน้น6 3" xfId="504"/>
    <cellStyle name="ส่วนที่ถูกเน้น6 4" xfId="505"/>
    <cellStyle name="แสดงผล 2" xfId="506"/>
    <cellStyle name="แสดงผล 3" xfId="507"/>
    <cellStyle name="แสดงผล 4" xfId="508"/>
    <cellStyle name="หมายเหตุ 2" xfId="509"/>
    <cellStyle name="หมายเหตุ 3" xfId="510"/>
    <cellStyle name="หมายเหตุ 4" xfId="511"/>
    <cellStyle name="หัวเรื่อง 1 2" xfId="512"/>
    <cellStyle name="หัวเรื่อง 1 3" xfId="513"/>
    <cellStyle name="หัวเรื่อง 1 4" xfId="514"/>
    <cellStyle name="หัวเรื่อง 2 2" xfId="515"/>
    <cellStyle name="หัวเรื่อง 2 3" xfId="516"/>
    <cellStyle name="หัวเรื่อง 2 4" xfId="517"/>
    <cellStyle name="หัวเรื่อง 3 2" xfId="518"/>
    <cellStyle name="หัวเรื่อง 3 3" xfId="519"/>
    <cellStyle name="หัวเรื่อง 3 4" xfId="520"/>
    <cellStyle name="หัวเรื่อง 4 2" xfId="521"/>
    <cellStyle name="หัวเรื่อง 4 3" xfId="522"/>
    <cellStyle name="หัวเรื่อง 4 4" xfId="5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กพ!$U$3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กพ!$T$4:$T$29</c:f>
              <c:strCache>
                <c:ptCount val="26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เหล่าเสือโก้ก</c:v>
                </c:pt>
                <c:pt idx="5">
                  <c:v>ตาลสุม</c:v>
                </c:pt>
                <c:pt idx="6">
                  <c:v>ตระการ</c:v>
                </c:pt>
                <c:pt idx="7">
                  <c:v>ศรีเมืองใหม่</c:v>
                </c:pt>
                <c:pt idx="8">
                  <c:v>กุดข้าวปุ้น</c:v>
                </c:pt>
                <c:pt idx="9">
                  <c:v>เขมราฐ</c:v>
                </c:pt>
                <c:pt idx="10">
                  <c:v>นาตาล</c:v>
                </c:pt>
                <c:pt idx="11">
                  <c:v>โพธิ์ไทร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สิรินธร</c:v>
                </c:pt>
                <c:pt idx="15">
                  <c:v>สว่างวีระวงศ์</c:v>
                </c:pt>
                <c:pt idx="16">
                  <c:v>นาเยีย</c:v>
                </c:pt>
                <c:pt idx="17">
                  <c:v>สำโรง</c:v>
                </c:pt>
                <c:pt idx="18">
                  <c:v>โขงเจียม</c:v>
                </c:pt>
                <c:pt idx="19">
                  <c:v>เดชอุดม</c:v>
                </c:pt>
                <c:pt idx="20">
                  <c:v>ทุ่งศรีอุดม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บุณฑริก</c:v>
                </c:pt>
                <c:pt idx="25">
                  <c:v>ภาพรวม</c:v>
                </c:pt>
              </c:strCache>
            </c:strRef>
          </c:cat>
          <c:val>
            <c:numRef>
              <c:f>กพ!$U$4:$U$29</c:f>
              <c:numCache>
                <c:formatCode>0.00</c:formatCode>
                <c:ptCount val="26"/>
                <c:pt idx="0">
                  <c:v>1.2820512820512822</c:v>
                </c:pt>
                <c:pt idx="1">
                  <c:v>24.705882352941178</c:v>
                </c:pt>
                <c:pt idx="2">
                  <c:v>32.89473684210526</c:v>
                </c:pt>
                <c:pt idx="3">
                  <c:v>47.826086956521742</c:v>
                </c:pt>
                <c:pt idx="4">
                  <c:v>8.8235294117647065</c:v>
                </c:pt>
                <c:pt idx="5">
                  <c:v>2.2222222222222223</c:v>
                </c:pt>
                <c:pt idx="6">
                  <c:v>5.7692307692307692</c:v>
                </c:pt>
                <c:pt idx="7">
                  <c:v>41.791044776119406</c:v>
                </c:pt>
                <c:pt idx="8">
                  <c:v>10.526315789473685</c:v>
                </c:pt>
                <c:pt idx="9">
                  <c:v>2.4390243902439024</c:v>
                </c:pt>
                <c:pt idx="10">
                  <c:v>13.953488372093023</c:v>
                </c:pt>
                <c:pt idx="11">
                  <c:v>15.476190476190476</c:v>
                </c:pt>
                <c:pt idx="12">
                  <c:v>14.545454545454545</c:v>
                </c:pt>
                <c:pt idx="13">
                  <c:v>25.301204819277107</c:v>
                </c:pt>
                <c:pt idx="14">
                  <c:v>15.555555555555555</c:v>
                </c:pt>
                <c:pt idx="15">
                  <c:v>28.571428571428573</c:v>
                </c:pt>
                <c:pt idx="16">
                  <c:v>8.8235294117647065</c:v>
                </c:pt>
                <c:pt idx="17">
                  <c:v>12.5</c:v>
                </c:pt>
                <c:pt idx="18">
                  <c:v>13.333333333333334</c:v>
                </c:pt>
                <c:pt idx="19">
                  <c:v>12.195121951219512</c:v>
                </c:pt>
                <c:pt idx="20">
                  <c:v>15.384615384615385</c:v>
                </c:pt>
                <c:pt idx="21">
                  <c:v>83.333333333333329</c:v>
                </c:pt>
                <c:pt idx="22">
                  <c:v>86.111111111111114</c:v>
                </c:pt>
                <c:pt idx="23">
                  <c:v>4</c:v>
                </c:pt>
                <c:pt idx="24">
                  <c:v>20.37037037037037</c:v>
                </c:pt>
                <c:pt idx="25">
                  <c:v>22.274143302180686</c:v>
                </c:pt>
              </c:numCache>
            </c:numRef>
          </c:val>
        </c:ser>
        <c:ser>
          <c:idx val="1"/>
          <c:order val="1"/>
          <c:tx>
            <c:strRef>
              <c:f>กพ!$V$3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กพ!$T$4:$T$29</c:f>
              <c:strCache>
                <c:ptCount val="26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เหล่าเสือโก้ก</c:v>
                </c:pt>
                <c:pt idx="5">
                  <c:v>ตาลสุม</c:v>
                </c:pt>
                <c:pt idx="6">
                  <c:v>ตระการ</c:v>
                </c:pt>
                <c:pt idx="7">
                  <c:v>ศรีเมืองใหม่</c:v>
                </c:pt>
                <c:pt idx="8">
                  <c:v>กุดข้าวปุ้น</c:v>
                </c:pt>
                <c:pt idx="9">
                  <c:v>เขมราฐ</c:v>
                </c:pt>
                <c:pt idx="10">
                  <c:v>นาตาล</c:v>
                </c:pt>
                <c:pt idx="11">
                  <c:v>โพธิ์ไทร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สิรินธร</c:v>
                </c:pt>
                <c:pt idx="15">
                  <c:v>สว่างวีระวงศ์</c:v>
                </c:pt>
                <c:pt idx="16">
                  <c:v>นาเยีย</c:v>
                </c:pt>
                <c:pt idx="17">
                  <c:v>สำโรง</c:v>
                </c:pt>
                <c:pt idx="18">
                  <c:v>โขงเจียม</c:v>
                </c:pt>
                <c:pt idx="19">
                  <c:v>เดชอุดม</c:v>
                </c:pt>
                <c:pt idx="20">
                  <c:v>ทุ่งศรีอุดม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บุณฑริก</c:v>
                </c:pt>
                <c:pt idx="25">
                  <c:v>ภาพรวม</c:v>
                </c:pt>
              </c:strCache>
            </c:strRef>
          </c:cat>
          <c:val>
            <c:numRef>
              <c:f>กพ!$V$4:$V$29</c:f>
              <c:numCache>
                <c:formatCode>0.00</c:formatCode>
                <c:ptCount val="26"/>
                <c:pt idx="0">
                  <c:v>0</c:v>
                </c:pt>
                <c:pt idx="1">
                  <c:v>54.117647058823529</c:v>
                </c:pt>
                <c:pt idx="2">
                  <c:v>15.789473684210526</c:v>
                </c:pt>
                <c:pt idx="3">
                  <c:v>30.434782608695652</c:v>
                </c:pt>
                <c:pt idx="4">
                  <c:v>2.9411764705882355</c:v>
                </c:pt>
                <c:pt idx="5">
                  <c:v>6.666666666666667</c:v>
                </c:pt>
                <c:pt idx="6">
                  <c:v>1.9230769230769231</c:v>
                </c:pt>
                <c:pt idx="7">
                  <c:v>0</c:v>
                </c:pt>
                <c:pt idx="8">
                  <c:v>2.6315789473684212</c:v>
                </c:pt>
                <c:pt idx="9">
                  <c:v>12.195121951219512</c:v>
                </c:pt>
                <c:pt idx="10">
                  <c:v>0</c:v>
                </c:pt>
                <c:pt idx="11">
                  <c:v>7.1428571428571432</c:v>
                </c:pt>
                <c:pt idx="12">
                  <c:v>5.4545454545454541</c:v>
                </c:pt>
                <c:pt idx="13">
                  <c:v>26.506024096385541</c:v>
                </c:pt>
                <c:pt idx="14">
                  <c:v>8.8888888888888893</c:v>
                </c:pt>
                <c:pt idx="15">
                  <c:v>9.5238095238095237</c:v>
                </c:pt>
                <c:pt idx="16">
                  <c:v>2.9411764705882355</c:v>
                </c:pt>
                <c:pt idx="17">
                  <c:v>25</c:v>
                </c:pt>
                <c:pt idx="18">
                  <c:v>0</c:v>
                </c:pt>
                <c:pt idx="19">
                  <c:v>0</c:v>
                </c:pt>
                <c:pt idx="20">
                  <c:v>2.5641025641025643</c:v>
                </c:pt>
                <c:pt idx="21">
                  <c:v>3.0303030303030303</c:v>
                </c:pt>
                <c:pt idx="22">
                  <c:v>5.5555555555555554</c:v>
                </c:pt>
                <c:pt idx="23">
                  <c:v>8</c:v>
                </c:pt>
                <c:pt idx="24">
                  <c:v>0</c:v>
                </c:pt>
                <c:pt idx="25">
                  <c:v>10.358255451713395</c:v>
                </c:pt>
              </c:numCache>
            </c:numRef>
          </c:val>
        </c:ser>
        <c:ser>
          <c:idx val="2"/>
          <c:order val="2"/>
          <c:tx>
            <c:strRef>
              <c:f>กพ!$W$3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กพ!$T$4:$T$29</c:f>
              <c:strCache>
                <c:ptCount val="26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เหล่าเสือโก้ก</c:v>
                </c:pt>
                <c:pt idx="5">
                  <c:v>ตาลสุม</c:v>
                </c:pt>
                <c:pt idx="6">
                  <c:v>ตระการ</c:v>
                </c:pt>
                <c:pt idx="7">
                  <c:v>ศรีเมืองใหม่</c:v>
                </c:pt>
                <c:pt idx="8">
                  <c:v>กุดข้าวปุ้น</c:v>
                </c:pt>
                <c:pt idx="9">
                  <c:v>เขมราฐ</c:v>
                </c:pt>
                <c:pt idx="10">
                  <c:v>นาตาล</c:v>
                </c:pt>
                <c:pt idx="11">
                  <c:v>โพธิ์ไทร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สิรินธร</c:v>
                </c:pt>
                <c:pt idx="15">
                  <c:v>สว่างวีระวงศ์</c:v>
                </c:pt>
                <c:pt idx="16">
                  <c:v>นาเยีย</c:v>
                </c:pt>
                <c:pt idx="17">
                  <c:v>สำโรง</c:v>
                </c:pt>
                <c:pt idx="18">
                  <c:v>โขงเจียม</c:v>
                </c:pt>
                <c:pt idx="19">
                  <c:v>เดชอุดม</c:v>
                </c:pt>
                <c:pt idx="20">
                  <c:v>ทุ่งศรีอุดม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บุณฑริก</c:v>
                </c:pt>
                <c:pt idx="25">
                  <c:v>ภาพรวม</c:v>
                </c:pt>
              </c:strCache>
            </c:strRef>
          </c:cat>
          <c:val>
            <c:numRef>
              <c:f>กพ!$W$4:$W$29</c:f>
              <c:numCache>
                <c:formatCode>0.00</c:formatCode>
                <c:ptCount val="26"/>
                <c:pt idx="0">
                  <c:v>29.487179487179485</c:v>
                </c:pt>
                <c:pt idx="1">
                  <c:v>0</c:v>
                </c:pt>
                <c:pt idx="2">
                  <c:v>48.684210526315788</c:v>
                </c:pt>
                <c:pt idx="3">
                  <c:v>0</c:v>
                </c:pt>
                <c:pt idx="4">
                  <c:v>26.470588235294116</c:v>
                </c:pt>
                <c:pt idx="5">
                  <c:v>22.222222222222221</c:v>
                </c:pt>
                <c:pt idx="6">
                  <c:v>30.76923076923077</c:v>
                </c:pt>
                <c:pt idx="7">
                  <c:v>32.835820895522389</c:v>
                </c:pt>
                <c:pt idx="8">
                  <c:v>18.421052631578949</c:v>
                </c:pt>
                <c:pt idx="9">
                  <c:v>12.195121951219512</c:v>
                </c:pt>
                <c:pt idx="10">
                  <c:v>30.232558139534884</c:v>
                </c:pt>
                <c:pt idx="11">
                  <c:v>4.7619047619047619</c:v>
                </c:pt>
                <c:pt idx="12">
                  <c:v>40</c:v>
                </c:pt>
                <c:pt idx="13">
                  <c:v>7.2289156626506026</c:v>
                </c:pt>
                <c:pt idx="14">
                  <c:v>15.555555555555555</c:v>
                </c:pt>
                <c:pt idx="15">
                  <c:v>4.7619047619047619</c:v>
                </c:pt>
                <c:pt idx="16">
                  <c:v>8.8235294117647065</c:v>
                </c:pt>
                <c:pt idx="17">
                  <c:v>22.916666666666668</c:v>
                </c:pt>
                <c:pt idx="18">
                  <c:v>0</c:v>
                </c:pt>
                <c:pt idx="19">
                  <c:v>41.463414634146339</c:v>
                </c:pt>
                <c:pt idx="20">
                  <c:v>38.46153846153846</c:v>
                </c:pt>
                <c:pt idx="21">
                  <c:v>6.0606060606060606</c:v>
                </c:pt>
                <c:pt idx="22">
                  <c:v>5.5555555555555554</c:v>
                </c:pt>
                <c:pt idx="23">
                  <c:v>8</c:v>
                </c:pt>
                <c:pt idx="24">
                  <c:v>33.333333333333336</c:v>
                </c:pt>
                <c:pt idx="25">
                  <c:v>21.105919003115265</c:v>
                </c:pt>
              </c:numCache>
            </c:numRef>
          </c:val>
        </c:ser>
        <c:ser>
          <c:idx val="3"/>
          <c:order val="3"/>
          <c:tx>
            <c:strRef>
              <c:f>กพ!$X$3</c:f>
              <c:strCache>
                <c:ptCount val="1"/>
                <c:pt idx="0">
                  <c:v>ตรวจรับ</c:v>
                </c:pt>
              </c:strCache>
            </c:strRef>
          </c:tx>
          <c:invertIfNegative val="0"/>
          <c:cat>
            <c:strRef>
              <c:f>กพ!$T$4:$T$29</c:f>
              <c:strCache>
                <c:ptCount val="26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เหล่าเสือโก้ก</c:v>
                </c:pt>
                <c:pt idx="5">
                  <c:v>ตาลสุม</c:v>
                </c:pt>
                <c:pt idx="6">
                  <c:v>ตระการ</c:v>
                </c:pt>
                <c:pt idx="7">
                  <c:v>ศรีเมืองใหม่</c:v>
                </c:pt>
                <c:pt idx="8">
                  <c:v>กุดข้าวปุ้น</c:v>
                </c:pt>
                <c:pt idx="9">
                  <c:v>เขมราฐ</c:v>
                </c:pt>
                <c:pt idx="10">
                  <c:v>นาตาล</c:v>
                </c:pt>
                <c:pt idx="11">
                  <c:v>โพธิ์ไทร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สิรินธร</c:v>
                </c:pt>
                <c:pt idx="15">
                  <c:v>สว่างวีระวงศ์</c:v>
                </c:pt>
                <c:pt idx="16">
                  <c:v>นาเยีย</c:v>
                </c:pt>
                <c:pt idx="17">
                  <c:v>สำโรง</c:v>
                </c:pt>
                <c:pt idx="18">
                  <c:v>โขงเจียม</c:v>
                </c:pt>
                <c:pt idx="19">
                  <c:v>เดชอุดม</c:v>
                </c:pt>
                <c:pt idx="20">
                  <c:v>ทุ่งศรีอุดม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บุณฑริก</c:v>
                </c:pt>
                <c:pt idx="25">
                  <c:v>ภาพรวม</c:v>
                </c:pt>
              </c:strCache>
            </c:strRef>
          </c:cat>
          <c:val>
            <c:numRef>
              <c:f>กพ!$X$4:$X$29</c:f>
              <c:numCache>
                <c:formatCode>0.00</c:formatCode>
                <c:ptCount val="26"/>
                <c:pt idx="0">
                  <c:v>10.256410256410257</c:v>
                </c:pt>
                <c:pt idx="1">
                  <c:v>11.764705882352942</c:v>
                </c:pt>
                <c:pt idx="2">
                  <c:v>2.6315789473684212</c:v>
                </c:pt>
                <c:pt idx="3">
                  <c:v>4.3478260869565215</c:v>
                </c:pt>
                <c:pt idx="4">
                  <c:v>0</c:v>
                </c:pt>
                <c:pt idx="5">
                  <c:v>0</c:v>
                </c:pt>
                <c:pt idx="6">
                  <c:v>5.7692307692307692</c:v>
                </c:pt>
                <c:pt idx="7">
                  <c:v>0</c:v>
                </c:pt>
                <c:pt idx="8">
                  <c:v>18.421052631578949</c:v>
                </c:pt>
                <c:pt idx="9">
                  <c:v>4.8780487804878048</c:v>
                </c:pt>
                <c:pt idx="10">
                  <c:v>2.3255813953488373</c:v>
                </c:pt>
                <c:pt idx="11">
                  <c:v>1.1904761904761905</c:v>
                </c:pt>
                <c:pt idx="12">
                  <c:v>3.6363636363636362</c:v>
                </c:pt>
                <c:pt idx="13">
                  <c:v>7.2289156626506026</c:v>
                </c:pt>
                <c:pt idx="14">
                  <c:v>17.777777777777779</c:v>
                </c:pt>
                <c:pt idx="15">
                  <c:v>0</c:v>
                </c:pt>
                <c:pt idx="16">
                  <c:v>2.9411764705882355</c:v>
                </c:pt>
                <c:pt idx="17">
                  <c:v>14.583333333333334</c:v>
                </c:pt>
                <c:pt idx="18">
                  <c:v>40</c:v>
                </c:pt>
                <c:pt idx="19">
                  <c:v>0</c:v>
                </c:pt>
                <c:pt idx="20">
                  <c:v>20.512820512820515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7.4074074074074074</c:v>
                </c:pt>
                <c:pt idx="25">
                  <c:v>6.4641744548286608</c:v>
                </c:pt>
              </c:numCache>
            </c:numRef>
          </c:val>
        </c:ser>
        <c:ser>
          <c:idx val="4"/>
          <c:order val="4"/>
          <c:tx>
            <c:strRef>
              <c:f>กพ!$Y$3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กพ!$T$4:$T$29</c:f>
              <c:strCache>
                <c:ptCount val="26"/>
                <c:pt idx="0">
                  <c:v>เมือง</c:v>
                </c:pt>
                <c:pt idx="1">
                  <c:v>ม่วงสามสิบ</c:v>
                </c:pt>
                <c:pt idx="2">
                  <c:v>เขื่องใน</c:v>
                </c:pt>
                <c:pt idx="3">
                  <c:v>ดอนมดแดง</c:v>
                </c:pt>
                <c:pt idx="4">
                  <c:v>เหล่าเสือโก้ก</c:v>
                </c:pt>
                <c:pt idx="5">
                  <c:v>ตาลสุม</c:v>
                </c:pt>
                <c:pt idx="6">
                  <c:v>ตระการ</c:v>
                </c:pt>
                <c:pt idx="7">
                  <c:v>ศรีเมืองใหม่</c:v>
                </c:pt>
                <c:pt idx="8">
                  <c:v>กุดข้าวปุ้น</c:v>
                </c:pt>
                <c:pt idx="9">
                  <c:v>เขมราฐ</c:v>
                </c:pt>
                <c:pt idx="10">
                  <c:v>นาตาล</c:v>
                </c:pt>
                <c:pt idx="11">
                  <c:v>โพธิ์ไทร</c:v>
                </c:pt>
                <c:pt idx="12">
                  <c:v>วารินชำราบ</c:v>
                </c:pt>
                <c:pt idx="13">
                  <c:v>พิบูล</c:v>
                </c:pt>
                <c:pt idx="14">
                  <c:v>สิรินธร</c:v>
                </c:pt>
                <c:pt idx="15">
                  <c:v>สว่างวีระวงศ์</c:v>
                </c:pt>
                <c:pt idx="16">
                  <c:v>นาเยีย</c:v>
                </c:pt>
                <c:pt idx="17">
                  <c:v>สำโรง</c:v>
                </c:pt>
                <c:pt idx="18">
                  <c:v>โขงเจียม</c:v>
                </c:pt>
                <c:pt idx="19">
                  <c:v>เดชอุดม</c:v>
                </c:pt>
                <c:pt idx="20">
                  <c:v>ทุ่งศรีอุดม</c:v>
                </c:pt>
                <c:pt idx="21">
                  <c:v>นาจะหลวย</c:v>
                </c:pt>
                <c:pt idx="22">
                  <c:v>น้ำยืน</c:v>
                </c:pt>
                <c:pt idx="23">
                  <c:v>น้ำขุ่น</c:v>
                </c:pt>
                <c:pt idx="24">
                  <c:v>บุณฑริก</c:v>
                </c:pt>
                <c:pt idx="25">
                  <c:v>ภาพรวม</c:v>
                </c:pt>
              </c:strCache>
            </c:strRef>
          </c:cat>
          <c:val>
            <c:numRef>
              <c:f>กพ!$Y$4:$Y$29</c:f>
              <c:numCache>
                <c:formatCode>0.00</c:formatCode>
                <c:ptCount val="26"/>
                <c:pt idx="0">
                  <c:v>58.974358974358971</c:v>
                </c:pt>
                <c:pt idx="1">
                  <c:v>9.4117647058823533</c:v>
                </c:pt>
                <c:pt idx="2">
                  <c:v>0</c:v>
                </c:pt>
                <c:pt idx="3">
                  <c:v>17.391304347826086</c:v>
                </c:pt>
                <c:pt idx="4">
                  <c:v>61.764705882352942</c:v>
                </c:pt>
                <c:pt idx="5">
                  <c:v>68.888888888888886</c:v>
                </c:pt>
                <c:pt idx="6">
                  <c:v>55.769230769230766</c:v>
                </c:pt>
                <c:pt idx="7">
                  <c:v>25.373134328358208</c:v>
                </c:pt>
                <c:pt idx="8">
                  <c:v>50</c:v>
                </c:pt>
                <c:pt idx="9">
                  <c:v>68.292682926829272</c:v>
                </c:pt>
                <c:pt idx="10">
                  <c:v>53.488372093023258</c:v>
                </c:pt>
                <c:pt idx="11">
                  <c:v>71.428571428571431</c:v>
                </c:pt>
                <c:pt idx="12">
                  <c:v>36.363636363636367</c:v>
                </c:pt>
                <c:pt idx="13">
                  <c:v>33.734939759036145</c:v>
                </c:pt>
                <c:pt idx="14">
                  <c:v>42.222222222222221</c:v>
                </c:pt>
                <c:pt idx="15">
                  <c:v>57.142857142857146</c:v>
                </c:pt>
                <c:pt idx="16">
                  <c:v>76.470588235294116</c:v>
                </c:pt>
                <c:pt idx="17">
                  <c:v>25</c:v>
                </c:pt>
                <c:pt idx="18">
                  <c:v>46.666666666666664</c:v>
                </c:pt>
                <c:pt idx="19">
                  <c:v>46.341463414634148</c:v>
                </c:pt>
                <c:pt idx="20">
                  <c:v>23.076923076923077</c:v>
                </c:pt>
                <c:pt idx="21">
                  <c:v>7.5757575757575761</c:v>
                </c:pt>
                <c:pt idx="22">
                  <c:v>2.7777777777777777</c:v>
                </c:pt>
                <c:pt idx="23">
                  <c:v>80</c:v>
                </c:pt>
                <c:pt idx="24">
                  <c:v>38.888888888888886</c:v>
                </c:pt>
                <c:pt idx="25">
                  <c:v>39.797507788161994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61888"/>
        <c:axId val="55075968"/>
        <c:axId val="0"/>
      </c:bar3DChart>
      <c:catAx>
        <c:axId val="5506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55075968"/>
        <c:crosses val="autoZero"/>
        <c:auto val="1"/>
        <c:lblAlgn val="ctr"/>
        <c:lblOffset val="100"/>
        <c:noMultiLvlLbl val="0"/>
      </c:catAx>
      <c:valAx>
        <c:axId val="55075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506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th-TH" sz="1100"/>
              <a:t>ร้อยละจำนวนเงินที่เบิกจ่าย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กพ!$AG$3</c:f>
              <c:strCache>
                <c:ptCount val="1"/>
                <c:pt idx="0">
                  <c:v>ร้อยละเงินที่เบิกจ่าย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กพ!$AF$4:$AF$29</c:f>
              <c:strCache>
                <c:ptCount val="26"/>
                <c:pt idx="0">
                  <c:v>โพธิ์ไทร</c:v>
                </c:pt>
                <c:pt idx="1">
                  <c:v>น้ำขุ่น</c:v>
                </c:pt>
                <c:pt idx="2">
                  <c:v>นาเยีย</c:v>
                </c:pt>
                <c:pt idx="3">
                  <c:v>โขงเจียม</c:v>
                </c:pt>
                <c:pt idx="4">
                  <c:v>บุณฑริก</c:v>
                </c:pt>
                <c:pt idx="5">
                  <c:v>ศรีเมืองใหม่</c:v>
                </c:pt>
                <c:pt idx="6">
                  <c:v>สิรินธร</c:v>
                </c:pt>
                <c:pt idx="7">
                  <c:v>นาตาล</c:v>
                </c:pt>
                <c:pt idx="8">
                  <c:v>เหล่าเสือโก้ก</c:v>
                </c:pt>
                <c:pt idx="9">
                  <c:v>ตาลสุม</c:v>
                </c:pt>
                <c:pt idx="10">
                  <c:v>เมือง</c:v>
                </c:pt>
                <c:pt idx="11">
                  <c:v>ตระการพืชผล</c:v>
                </c:pt>
                <c:pt idx="12">
                  <c:v>เขมราฐ</c:v>
                </c:pt>
                <c:pt idx="13">
                  <c:v>สว่างวีระวงศ์</c:v>
                </c:pt>
                <c:pt idx="14">
                  <c:v>ทุ่งศรีอุดม</c:v>
                </c:pt>
                <c:pt idx="15">
                  <c:v>ม่วงสามสิบ</c:v>
                </c:pt>
                <c:pt idx="16">
                  <c:v>กุดข้าวปุ้น</c:v>
                </c:pt>
                <c:pt idx="17">
                  <c:v>พิบูลมังสาหาร</c:v>
                </c:pt>
                <c:pt idx="18">
                  <c:v>สำโรง</c:v>
                </c:pt>
                <c:pt idx="19">
                  <c:v>ดอนมดแดง</c:v>
                </c:pt>
                <c:pt idx="20">
                  <c:v>เดชอุดม</c:v>
                </c:pt>
                <c:pt idx="21">
                  <c:v>นาจะหลวย</c:v>
                </c:pt>
                <c:pt idx="22">
                  <c:v>วารินชำราบ</c:v>
                </c:pt>
                <c:pt idx="23">
                  <c:v>น้ำยืน</c:v>
                </c:pt>
                <c:pt idx="24">
                  <c:v>เขื่องใน</c:v>
                </c:pt>
                <c:pt idx="25">
                  <c:v>ภาพรวม</c:v>
                </c:pt>
              </c:strCache>
            </c:strRef>
          </c:cat>
          <c:val>
            <c:numRef>
              <c:f>กพ!$AG$4:$AG$29</c:f>
              <c:numCache>
                <c:formatCode>0.00</c:formatCode>
                <c:ptCount val="26"/>
                <c:pt idx="0">
                  <c:v>49.836643362464677</c:v>
                </c:pt>
                <c:pt idx="1">
                  <c:v>48.385707309208868</c:v>
                </c:pt>
                <c:pt idx="2">
                  <c:v>48.270816328844944</c:v>
                </c:pt>
                <c:pt idx="3">
                  <c:v>39.006284866065101</c:v>
                </c:pt>
                <c:pt idx="4">
                  <c:v>32.33605645662913</c:v>
                </c:pt>
                <c:pt idx="5">
                  <c:v>31.135988152681488</c:v>
                </c:pt>
                <c:pt idx="6">
                  <c:v>23.206441979889096</c:v>
                </c:pt>
                <c:pt idx="7">
                  <c:v>19.043384644642806</c:v>
                </c:pt>
                <c:pt idx="8">
                  <c:v>18.886254065672706</c:v>
                </c:pt>
                <c:pt idx="9">
                  <c:v>17.868811015348236</c:v>
                </c:pt>
                <c:pt idx="10">
                  <c:v>17.654303782557438</c:v>
                </c:pt>
                <c:pt idx="11">
                  <c:v>16.312195874815821</c:v>
                </c:pt>
                <c:pt idx="12">
                  <c:v>15.122365475292364</c:v>
                </c:pt>
                <c:pt idx="13">
                  <c:v>14.764303995312096</c:v>
                </c:pt>
                <c:pt idx="14">
                  <c:v>14.340572643775799</c:v>
                </c:pt>
                <c:pt idx="15">
                  <c:v>9.9173468471687034</c:v>
                </c:pt>
                <c:pt idx="16">
                  <c:v>9.9049787419319077</c:v>
                </c:pt>
                <c:pt idx="17">
                  <c:v>9.0639110846962616</c:v>
                </c:pt>
                <c:pt idx="18">
                  <c:v>8.8137756518392063</c:v>
                </c:pt>
                <c:pt idx="19">
                  <c:v>8.757598210611544</c:v>
                </c:pt>
                <c:pt idx="20">
                  <c:v>7.9545330045192708</c:v>
                </c:pt>
                <c:pt idx="21">
                  <c:v>7.0478249914724129</c:v>
                </c:pt>
                <c:pt idx="22">
                  <c:v>6.690167965866217</c:v>
                </c:pt>
                <c:pt idx="23">
                  <c:v>6.118276982225674</c:v>
                </c:pt>
                <c:pt idx="24">
                  <c:v>0</c:v>
                </c:pt>
                <c:pt idx="2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86240"/>
        <c:axId val="54987776"/>
        <c:axId val="0"/>
      </c:bar3DChart>
      <c:catAx>
        <c:axId val="5498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54987776"/>
        <c:crosses val="autoZero"/>
        <c:auto val="1"/>
        <c:lblAlgn val="ctr"/>
        <c:lblOffset val="100"/>
        <c:noMultiLvlLbl val="0"/>
      </c:catAx>
      <c:valAx>
        <c:axId val="549877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98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th-TH" sz="1100"/>
              <a:t>ร้อยละจำนวนเงินที่เบิกจ่าย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กพ!$AG$3</c:f>
              <c:strCache>
                <c:ptCount val="1"/>
                <c:pt idx="0">
                  <c:v>ร้อยละเงินที่เบิกจ่าย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กพ!$AF$4:$AF$29</c:f>
              <c:strCache>
                <c:ptCount val="26"/>
                <c:pt idx="0">
                  <c:v>โพธิ์ไทร</c:v>
                </c:pt>
                <c:pt idx="1">
                  <c:v>น้ำขุ่น</c:v>
                </c:pt>
                <c:pt idx="2">
                  <c:v>นาเยีย</c:v>
                </c:pt>
                <c:pt idx="3">
                  <c:v>โขงเจียม</c:v>
                </c:pt>
                <c:pt idx="4">
                  <c:v>บุณฑริก</c:v>
                </c:pt>
                <c:pt idx="5">
                  <c:v>ศรีเมืองใหม่</c:v>
                </c:pt>
                <c:pt idx="6">
                  <c:v>สิรินธร</c:v>
                </c:pt>
                <c:pt idx="7">
                  <c:v>นาตาล</c:v>
                </c:pt>
                <c:pt idx="8">
                  <c:v>เหล่าเสือโก้ก</c:v>
                </c:pt>
                <c:pt idx="9">
                  <c:v>ตาลสุม</c:v>
                </c:pt>
                <c:pt idx="10">
                  <c:v>เมือง</c:v>
                </c:pt>
                <c:pt idx="11">
                  <c:v>ตระการพืชผล</c:v>
                </c:pt>
                <c:pt idx="12">
                  <c:v>เขมราฐ</c:v>
                </c:pt>
                <c:pt idx="13">
                  <c:v>สว่างวีระวงศ์</c:v>
                </c:pt>
                <c:pt idx="14">
                  <c:v>ทุ่งศรีอุดม</c:v>
                </c:pt>
                <c:pt idx="15">
                  <c:v>ม่วงสามสิบ</c:v>
                </c:pt>
                <c:pt idx="16">
                  <c:v>กุดข้าวปุ้น</c:v>
                </c:pt>
                <c:pt idx="17">
                  <c:v>พิบูลมังสาหาร</c:v>
                </c:pt>
                <c:pt idx="18">
                  <c:v>สำโรง</c:v>
                </c:pt>
                <c:pt idx="19">
                  <c:v>ดอนมดแดง</c:v>
                </c:pt>
                <c:pt idx="20">
                  <c:v>เดชอุดม</c:v>
                </c:pt>
                <c:pt idx="21">
                  <c:v>นาจะหลวย</c:v>
                </c:pt>
                <c:pt idx="22">
                  <c:v>วารินชำราบ</c:v>
                </c:pt>
                <c:pt idx="23">
                  <c:v>น้ำยืน</c:v>
                </c:pt>
                <c:pt idx="24">
                  <c:v>เขื่องใน</c:v>
                </c:pt>
                <c:pt idx="25">
                  <c:v>ภาพรวม</c:v>
                </c:pt>
              </c:strCache>
            </c:strRef>
          </c:cat>
          <c:val>
            <c:numRef>
              <c:f>กพ!$AG$4:$AG$29</c:f>
              <c:numCache>
                <c:formatCode>0.00</c:formatCode>
                <c:ptCount val="26"/>
                <c:pt idx="0">
                  <c:v>49.836643362464677</c:v>
                </c:pt>
                <c:pt idx="1">
                  <c:v>48.385707309208868</c:v>
                </c:pt>
                <c:pt idx="2">
                  <c:v>48.270816328844944</c:v>
                </c:pt>
                <c:pt idx="3">
                  <c:v>39.006284866065101</c:v>
                </c:pt>
                <c:pt idx="4">
                  <c:v>32.33605645662913</c:v>
                </c:pt>
                <c:pt idx="5">
                  <c:v>31.135988152681488</c:v>
                </c:pt>
                <c:pt idx="6">
                  <c:v>23.206441979889096</c:v>
                </c:pt>
                <c:pt idx="7">
                  <c:v>19.043384644642806</c:v>
                </c:pt>
                <c:pt idx="8">
                  <c:v>18.886254065672706</c:v>
                </c:pt>
                <c:pt idx="9">
                  <c:v>17.868811015348236</c:v>
                </c:pt>
                <c:pt idx="10">
                  <c:v>17.654303782557438</c:v>
                </c:pt>
                <c:pt idx="11">
                  <c:v>16.312195874815821</c:v>
                </c:pt>
                <c:pt idx="12">
                  <c:v>15.122365475292364</c:v>
                </c:pt>
                <c:pt idx="13">
                  <c:v>14.764303995312096</c:v>
                </c:pt>
                <c:pt idx="14">
                  <c:v>14.340572643775799</c:v>
                </c:pt>
                <c:pt idx="15">
                  <c:v>9.9173468471687034</c:v>
                </c:pt>
                <c:pt idx="16">
                  <c:v>9.9049787419319077</c:v>
                </c:pt>
                <c:pt idx="17">
                  <c:v>9.0639110846962616</c:v>
                </c:pt>
                <c:pt idx="18">
                  <c:v>8.8137756518392063</c:v>
                </c:pt>
                <c:pt idx="19">
                  <c:v>8.757598210611544</c:v>
                </c:pt>
                <c:pt idx="20">
                  <c:v>7.9545330045192708</c:v>
                </c:pt>
                <c:pt idx="21">
                  <c:v>7.0478249914724129</c:v>
                </c:pt>
                <c:pt idx="22">
                  <c:v>6.690167965866217</c:v>
                </c:pt>
                <c:pt idx="23">
                  <c:v>6.118276982225674</c:v>
                </c:pt>
                <c:pt idx="24">
                  <c:v>0</c:v>
                </c:pt>
                <c:pt idx="2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54144"/>
        <c:axId val="56055680"/>
        <c:axId val="0"/>
      </c:bar3DChart>
      <c:catAx>
        <c:axId val="5605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56055680"/>
        <c:crosses val="autoZero"/>
        <c:auto val="1"/>
        <c:lblAlgn val="ctr"/>
        <c:lblOffset val="100"/>
        <c:noMultiLvlLbl val="0"/>
      </c:catAx>
      <c:valAx>
        <c:axId val="5605568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605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มีค!$AB$3</c:f>
              <c:strCache>
                <c:ptCount val="1"/>
                <c:pt idx="0">
                  <c:v>สสจ.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มีค!$AA$4:$AA$29</c:f>
            </c:strRef>
          </c:cat>
          <c:val>
            <c:numRef>
              <c:f>มีค!$AB$4:$AB$29</c:f>
            </c:numRef>
          </c:val>
        </c:ser>
        <c:ser>
          <c:idx val="1"/>
          <c:order val="1"/>
          <c:tx>
            <c:strRef>
              <c:f>มีค!$AC$3</c:f>
              <c:strCache>
                <c:ptCount val="1"/>
                <c:pt idx="0">
                  <c:v>สปสช.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มีค!$AA$4:$AA$29</c:f>
            </c:strRef>
          </c:cat>
          <c:val>
            <c:numRef>
              <c:f>มีค!$AC$4:$AC$29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72448"/>
        <c:axId val="56074240"/>
      </c:barChart>
      <c:catAx>
        <c:axId val="5607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56074240"/>
        <c:crosses val="autoZero"/>
        <c:auto val="1"/>
        <c:lblAlgn val="ctr"/>
        <c:lblOffset val="100"/>
        <c:noMultiLvlLbl val="0"/>
      </c:catAx>
      <c:valAx>
        <c:axId val="5607424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607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มีค!$U$3</c:f>
              <c:strCache>
                <c:ptCount val="1"/>
                <c:pt idx="0">
                  <c:v>ยังไม่ได้ผู้รับจ้าง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มีค!$T$4:$T$29</c:f>
            </c:strRef>
          </c:cat>
          <c:val>
            <c:numRef>
              <c:f>มีค!$U$4:$U$29</c:f>
            </c:numRef>
          </c:val>
        </c:ser>
        <c:ser>
          <c:idx val="1"/>
          <c:order val="1"/>
          <c:tx>
            <c:strRef>
              <c:f>มีค!$V$3</c:f>
              <c:strCache>
                <c:ptCount val="1"/>
                <c:pt idx="0">
                  <c:v>ได้ผู้รับจ้าง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มีค!$T$4:$T$29</c:f>
            </c:strRef>
          </c:cat>
          <c:val>
            <c:numRef>
              <c:f>มีค!$V$4:$V$29</c:f>
            </c:numRef>
          </c:val>
        </c:ser>
        <c:ser>
          <c:idx val="2"/>
          <c:order val="2"/>
          <c:tx>
            <c:strRef>
              <c:f>มีค!$W$3</c:f>
              <c:strCache>
                <c:ptCount val="1"/>
                <c:pt idx="0">
                  <c:v>ลงนามสัญญา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มีค!$T$4:$T$29</c:f>
            </c:strRef>
          </c:cat>
          <c:val>
            <c:numRef>
              <c:f>มีค!$W$4:$W$29</c:f>
            </c:numRef>
          </c:val>
        </c:ser>
        <c:ser>
          <c:idx val="3"/>
          <c:order val="3"/>
          <c:tx>
            <c:strRef>
              <c:f>มีค!$X$3</c:f>
              <c:strCache>
                <c:ptCount val="1"/>
                <c:pt idx="0">
                  <c:v>ตรวจรับ</c:v>
                </c:pt>
              </c:strCache>
            </c:strRef>
          </c:tx>
          <c:invertIfNegative val="0"/>
          <c:cat>
            <c:strRef>
              <c:f>มีค!$T$4:$T$29</c:f>
            </c:strRef>
          </c:cat>
          <c:val>
            <c:numRef>
              <c:f>มีค!$X$4:$X$29</c:f>
            </c:numRef>
          </c:val>
        </c:ser>
        <c:ser>
          <c:idx val="4"/>
          <c:order val="4"/>
          <c:tx>
            <c:strRef>
              <c:f>มีค!$Y$3</c:f>
              <c:strCache>
                <c:ptCount val="1"/>
                <c:pt idx="0">
                  <c:v>เบิกจ่าย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มีค!$T$4:$T$29</c:f>
            </c:strRef>
          </c:cat>
          <c:val>
            <c:numRef>
              <c:f>มีค!$Y$4:$Y$29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62912"/>
        <c:axId val="90264704"/>
        <c:axId val="0"/>
      </c:bar3DChart>
      <c:catAx>
        <c:axId val="9026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0264704"/>
        <c:crosses val="autoZero"/>
        <c:auto val="1"/>
        <c:lblAlgn val="ctr"/>
        <c:lblOffset val="100"/>
        <c:noMultiLvlLbl val="0"/>
      </c:catAx>
      <c:valAx>
        <c:axId val="902647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26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695739</xdr:colOff>
      <xdr:row>33</xdr:row>
      <xdr:rowOff>126171</xdr:rowOff>
    </xdr:from>
    <xdr:to>
      <xdr:col>27</xdr:col>
      <xdr:colOff>877794</xdr:colOff>
      <xdr:row>48</xdr:row>
      <xdr:rowOff>163719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1069730</xdr:colOff>
      <xdr:row>15</xdr:row>
      <xdr:rowOff>90121</xdr:rowOff>
    </xdr:from>
    <xdr:to>
      <xdr:col>34</xdr:col>
      <xdr:colOff>498229</xdr:colOff>
      <xdr:row>30</xdr:row>
      <xdr:rowOff>85724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1584080</xdr:colOff>
      <xdr:row>31</xdr:row>
      <xdr:rowOff>90121</xdr:rowOff>
    </xdr:from>
    <xdr:to>
      <xdr:col>38</xdr:col>
      <xdr:colOff>326779</xdr:colOff>
      <xdr:row>46</xdr:row>
      <xdr:rowOff>76199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775291</xdr:colOff>
      <xdr:row>50</xdr:row>
      <xdr:rowOff>38210</xdr:rowOff>
    </xdr:from>
    <xdr:to>
      <xdr:col>30</xdr:col>
      <xdr:colOff>1129931</xdr:colOff>
      <xdr:row>65</xdr:row>
      <xdr:rowOff>66785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804088</xdr:colOff>
      <xdr:row>31</xdr:row>
      <xdr:rowOff>106989</xdr:rowOff>
    </xdr:from>
    <xdr:to>
      <xdr:col>30</xdr:col>
      <xdr:colOff>1096483</xdr:colOff>
      <xdr:row>47</xdr:row>
      <xdr:rowOff>3765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&#3591;&#3634;&#3609;&#3618;&#3640;&#3607;&#3608;&#3624;&#3634;&#3626;&#3605;&#3619;&#3660;&#3626;&#3626;&#3592;.&#3629;&#3640;&#3610;&#3621;/00&#3591;&#3634;&#3609;&#3651;&#3609;&#3613;&#3656;&#3634;&#3618;&#3618;&#3640;&#3607;&#3608;&#3624;&#3634;&#3626;&#3605;&#3619;&#3660;&#3626;&#3626;&#3592;/00000000000000000&#3591;&#3610;&#3621;&#3591;&#3607;&#3640;&#3609;&#3649;&#3621;&#3632;&#3588;&#3656;&#3634;&#3648;&#3626;&#3639;&#3656;&#3629;&#3617;/000000000000&#3588;&#3656;&#3634;&#3648;&#3626;&#3639;&#3656;&#3629;&#3617;&#3611;&#3637;&#3591;&#3610;&#3611;&#3619;&#3632;&#3617;&#3634;&#3603;2562/&#3619;&#3633;&#3610;&#3619;&#3634;&#3618;&#3591;&#3634;&#3609;&#3588;&#3656;&#3634;&#3648;&#3626;&#3639;&#3656;&#3629;&#3617;10&#3585;&#3614;.62/20/002562&#3649;&#3610;&#3610;&#3619;&#3634;&#3618;&#3591;&#3634;&#3609;&#3591;&#3610;&#3588;&#3656;&#3634;&#3648;&#3626;&#3639;&#3656;&#3629;&#3617;62_&#3607;&#3640;&#3656;&#3591;&#3624;&#3619;&#3637;&#3629;&#3640;&#3604;&#3617;_21%20&#3585;.&#36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ค่าเสื่อม62"/>
      <sheetName val="สรุปผลการดำเนินงาน"/>
      <sheetName val="คำแนะนำ"/>
      <sheetName val="Sheet1"/>
      <sheetName val="รายงาน ผอ"/>
    </sheetNames>
    <sheetDataSet>
      <sheetData sheetId="0"/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SD_USER" refreshedDate="43520.520571180554" createdVersion="4" refreshedVersion="4" minRefreshableVersion="3" recordCount="1285">
  <cacheSource type="worksheet">
    <worksheetSource ref="A1:W1286" sheet="ดำเนินการ"/>
  </cacheSource>
  <cacheFields count="23">
    <cacheField name="ลำดับรวม" numFmtId="1">
      <sharedItems containsString="0" containsBlank="1" containsNumber="1" containsInteger="1" minValue="1" maxValue="1284" count="1285">
        <m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</sharedItems>
    </cacheField>
    <cacheField name="ลำดับ" numFmtId="0">
      <sharedItems containsString="0" containsBlank="1" containsNumber="1" containsInteger="1" minValue="1" maxValue="85" count="86">
        <m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</sharedItems>
    </cacheField>
    <cacheField name="อำเภอ" numFmtId="0">
      <sharedItems containsBlank="1" count="26">
        <m/>
        <s v="เมืองอุบลฯ"/>
        <s v="ม่วงสามสิบ"/>
        <s v="เขื่องใน"/>
        <s v="ดอนมดแดง"/>
        <s v="เหล่าเสือโก้ก"/>
        <s v="ตาลสุม"/>
        <s v="ตระการพืชผล"/>
        <s v="ศรีเมืองใหม่"/>
        <s v="กุดข้าวปุ้น"/>
        <s v="เขมราฐ"/>
        <s v="นาตาล"/>
        <s v="โพธิ์ไทร"/>
        <s v="วารินชำราบ"/>
        <s v="รพ.พิบูลมังสาหาร"/>
        <s v="สิรินธร"/>
        <s v="สว่างวีระวงศ์"/>
        <s v="นาเยีย"/>
        <s v="สำโรง"/>
        <s v="โขงเจียม"/>
        <s v="เดชอุดม"/>
        <s v="ทุ่งศรีอุดม"/>
        <s v="นาจะหลวย"/>
        <s v="น้ำยืน"/>
        <s v="น้ำขุ่น"/>
        <s v="บุณฑริก"/>
      </sharedItems>
    </cacheField>
    <cacheField name="ระดับหน่วยบริการทั่รับแผน" numFmtId="0">
      <sharedItems containsBlank="1" count="4">
        <m/>
        <s v="แม่ข่าย"/>
        <s v="ลูกข่าย"/>
        <s v="เลือกระดับ"/>
      </sharedItems>
    </cacheField>
    <cacheField name="ชื่อหน่วยบริการ _x000a_ที่รับงบค่าเสื่อม" numFmtId="0">
      <sharedItems containsBlank="1"/>
    </cacheField>
    <cacheField name="รายการค่าเสื่อมที่อนุมัติตามแผน" numFmtId="0">
      <sharedItems containsBlank="1"/>
    </cacheField>
    <cacheField name="ประเภท" numFmtId="0">
      <sharedItems containsBlank="1" count="3">
        <m/>
        <s v="ครุภัณฑ์"/>
        <s v="สิ่งก่อสร้าง"/>
      </sharedItems>
    </cacheField>
    <cacheField name="ชนิดของงบฯ" numFmtId="0">
      <sharedItems containsString="0" containsBlank="1" containsNumber="1" minValue="0.1" maxValue="0.7"/>
    </cacheField>
    <cacheField name="จำนวน_x000a_หน่วย_x000a_(ถ้าสิ่งก่อสร้างให้นับ1หน่วย)" numFmtId="0">
      <sharedItems containsString="0" containsBlank="1" containsNumber="1" minValue="1" maxValue="330"/>
    </cacheField>
    <cacheField name="ราคาต่อหน่วย_x000a_(สิ่งก่อสร้างให้ลงราคาเต็มต่อ1หน่วย)" numFmtId="0">
      <sharedItems containsBlank="1" containsMixedTypes="1" containsNumber="1" minValue="500" maxValue="3350000"/>
    </cacheField>
    <cacheField name="รวมจำนวเงิน" numFmtId="0">
      <sharedItems containsString="0" containsBlank="1" containsNumber="1" minValue="2600" maxValue="3350000"/>
    </cacheField>
    <cacheField name="เงินจัดสรรUC จากสปสช._x000a_ (บาท)" numFmtId="0">
      <sharedItems containsString="0" containsBlank="1" containsNumber="1" minValue="2600" maxValue="3050479.86"/>
    </cacheField>
    <cacheField name="เงินสมทบจากคปสอ._x000a_(บาท)" numFmtId="0">
      <sharedItems containsBlank="1" containsMixedTypes="1" containsNumber="1" minValue="0" maxValue="396637.57"/>
    </cacheField>
    <cacheField name="วิธีการซื้อจ้าง" numFmtId="0">
      <sharedItems containsBlank="1"/>
    </cacheField>
    <cacheField name="เลือกขั้นตอนด้านพัสดุปัจจุบัน" numFmtId="0">
      <sharedItems containsBlank="1"/>
    </cacheField>
    <cacheField name="ระบุรายละเอียดเพิ่มเติม_x000a_เพื่ออธิบายขั้นตอนการดำเนินงานที่เลือกให้ชัดเจน เข้าใจยิ่งขึ้น ว่าตอนนี้ทำอะไร วันที่เท่าไหร่ และแจ้งวันที่ที่คาดว่าจะดำเนินการในขั้นตอนถัดไป" numFmtId="0">
      <sharedItems containsBlank="1"/>
    </cacheField>
    <cacheField name="ชื่อบริษัท/ผู้รับจ้าง" numFmtId="0">
      <sharedItems containsBlank="1" count="457">
        <m/>
        <s v="บริษัทฮอลลีวูด อินเตอร์เนชั่นแนล จำกัด"/>
        <s v="บ.ซิลลิคฟาร์มา"/>
        <s v="บ. ซี.เอ็ม.ซี "/>
        <s v="หจก.ธัญสุดา เมดไลน์"/>
        <s v="บริษัทดีเวิร์ล โพรดักส์ จำกัด"/>
        <s v="บริษัทอิคลิบ เฮลท์แคร์ จำกัด"/>
        <s v="ไทย ไดแอ็กนอสติก จำกัด"/>
        <s v="บ.ซี.เอ็ม.ซี"/>
        <s v="บริษัท ออสโม"/>
        <s v="อุบลคอมพิวเตอร์ แอนด์ เทเลคอมเซอร์วิส"/>
        <s v="หจก.นิรินธน์รัตน์"/>
        <s v="ร้าน วัฒนาแอร์"/>
        <s v="ร้านตั้งซุ่นเส่งเฟอร์นิเจอร์"/>
        <s v="บ.รุ้งศิวกร ซัพพลาย จำกัด"/>
        <s v="หจก.เอส.พี.วาย.ซายน์.เทค"/>
        <s v="หจก.อินเตอร์เมดิคอล กรุ๊ป"/>
        <s v="เรืองรังษี"/>
        <s v="หจก.กุลบุญไทย เอ็นจิเนียริ่ง"/>
        <s v="หจก.เมืองทองเครื่องเย็นเทรดดิ้ง"/>
        <s v="อุบลคอม"/>
        <s v="บริษัทแอลเอ็น"/>
        <s v="ตั้งซุ่นเส่งเฟอร์นิเจอร์"/>
        <s v="บริษัทแอมแมท"/>
        <s v="สากลแอร์"/>
        <s v="ดูโฮม"/>
        <s v="หจก.อินเตอร์"/>
        <s v="นายวินัย แสงชาติ"/>
        <s v="บริษัทเมดิทอป"/>
        <s v="บริษัทอินเตอร์"/>
        <s v="บริษัทอินโฟ"/>
        <s v="บริษัทณรงค์"/>
        <s v="บริษัทกรุงเทพ"/>
        <s v="นายเฉลา ตรีวงษ์"/>
        <s v="บริษัทวีอาร์"/>
        <s v="บริษัทเอสเจ (1993)"/>
        <s v="หจก.วรารัตน์"/>
        <s v="รุ่งโรจน์สื่อสาร"/>
        <s v="บริษัทเมดิท้อป"/>
        <s v="หจก.นิปปุนก่อสร้าง"/>
        <s v="บริษัทเอเชียโปร"/>
        <s v="หจก.เอ็มมีเน้นซ์"/>
        <s v="ทีทีคอม"/>
        <s v="บริษัทดีเวิลด์"/>
        <s v="บริษัทซีพีเมดิคอล"/>
        <s v="แลปมาสเตอร์"/>
        <s v="บ.เอ็นอีนอร์ทอีส"/>
        <s v="บริษัท สุพีร่า"/>
        <s v="กำลังต่อรองราคา"/>
        <s v="กำหนดสเปค"/>
        <s v="รอประกาศผลผู้ชนะ"/>
        <s v="จังหวัดดำเนินการ"/>
        <s v="นายประสิทธิ โพธิมา "/>
        <s v="อุบลสยามสามล้อ "/>
        <s v="ห้างหุ้นส่วนจำกัด มหาจักรการแพทย์(ประเทศไทย)"/>
        <s v="บริษัท ท๊อปซายน์เมด จำจัด"/>
        <s v="ร้าน ช.พาณิชย์"/>
        <s v="ห้างหุ้นส่วนจำกัด ธัญสุดา เมดไลน์"/>
        <s v="บริษัท บีเวิลด์ เมดิคอล จำกัด"/>
        <s v="บริษัทดีเวิลด์ โพรดักส์ จำกัด"/>
        <s v="บริษัท ดีเคเอสเอช (ประเทศไทย) จำกัด"/>
        <s v="ร้าน ช่างนัด เซอร์วิส"/>
        <s v="หจก.อุบลคอมพิวเตอร์ แอนด์ เทเลคอมเซอร์วิส"/>
        <s v="หจก.อุบลคอมพิวเตอร์ฯ"/>
        <s v="บริษัทสากลแอร์ ไฮเทคเซ็นเตอร์"/>
        <s v="บ.ซีเอ็นทีเมดิคอลโปรดักส์"/>
        <s v="บ.สเตอ เน่ จำกัด"/>
        <s v="บ.มิดเวส เด็นตอลกรุ๊ป"/>
        <s v="โคกข่า"/>
        <s v="เอส ที ซัพพลาย"/>
        <s v="บ.พี เอส เด็นพาร์ทแอนด์ทูล"/>
        <s v="หจก.เคพีวาย ปัญญา คอนสรัคชั่น"/>
        <s v="ร้านธนพรพาณิชย์"/>
        <s v="บริษัท มิด-เวสต์"/>
        <s v="บริษัท ชิน เมดิคอล จำกัด"/>
        <s v="ร้านโมฬีชาติเจริญพานิชย์999"/>
        <s v="หจก.อุบลคอมพิวเตอร์แอนด์เทเลคอมเซอร์วิส"/>
        <s v="ร้าน NL อะลูมิเนี่ยม"/>
        <s v="บริษัท ดีเคเอสเอช(ประเทศไทย)จำกัด"/>
        <s v="บริษัทวาริน เมดิคอล ซัพพลาย จำกัด"/>
        <s v="บริษัทโตโยต้า ดีเยี่ยม จำกัด"/>
        <s v="หจก.เอพีพีเมด"/>
        <s v="ร้านวัฒนา แอร์"/>
        <s v="ร้านไกรรัตน์พาณิชย์"/>
        <s v="หจก เอพีพีเมด"/>
        <s v="หจก. อุบลแสงถาวร"/>
        <s v="หจก.อุบลคอมเวิล์ด"/>
        <s v="บ.บีเวิล์ด์ เมดิคอล จำกัด"/>
        <s v="บ.เอพีพลัส เมดิคอล จำกัด"/>
        <s v="บริษัท รุ้งศิวกร ซัพพลาย จำกัด"/>
        <s v="ห้างหุ้นส่วนจำกัด อุบลคอมพิวเตอร์แอนด์ เทเลคอมเซอร์วิส"/>
        <s v="บ.ไอดีเอส เมดิคอลซิสเต็ม ประเทศไทยจำกัด"/>
        <s v="หจก อุบล คอมพิวเตอร์ แอนด์ เทเลคอมเซอร์วิส"/>
        <s v="ห้างหุ่นส่วนจำกัด ยุทธยา มีชัยจำกัด"/>
        <s v="ห้างหุ้นส่วนจำกัด ยุทธยามีชัย จำกัด"/>
        <s v="หจก.อินเตอร์ เมดิคอลกรุ๊ป"/>
        <s v="ร้าน รุ่งฟ้า 2"/>
        <s v="ร้าน ยูคอมพ์ (U-COMP) เลขประจำตัวผู้เสียภาษี 3341100800982"/>
        <s v="หจก ธัญสุดาเมดไลน์"/>
        <s v="อุบลไอเฟค"/>
        <s v="บ.แล็บมาสเตอร์แอ็ดวานซ์จำกัด"/>
        <s v="บริษัทวีอาร์พีเด้นท์ จำกัด"/>
        <s v="ร้าน ภ.วิศวกรรม"/>
        <s v="บริษัท ไทย เด็นทอล อินเตอร์เนชั่นแนล จำกัด"/>
        <s v="บริษัทดีเคเอสเอช(ประเทศไทย) จำกัด"/>
        <s v="ร้านเด่นชายโลหะกิจ"/>
        <s v="หจก.นิปุณก่อสร้าง"/>
        <s v="บ.ฟาร์ทริลเลียน จำกัด"/>
        <s v="บริษัทรุ้งศิวกร"/>
        <s v="นายวิชวรรณ์ ธรรมคำ"/>
        <s v="ร้านรุ่งฟ้า 2"/>
        <s v="นายพงษ์พัฒน์ ดีไว"/>
        <s v="ร้านเอเด็นท์พาร์ทแอนด์ทูล"/>
        <s v="ร้านวัฒนาแอร์ เลขประจำตัวผู้เสียภาษีอากร 8349988007933"/>
        <s v="ร้านเอเด็นท์พาร์ทแอนทูล"/>
        <s v="นางสาวนารี มะลิทอง"/>
        <s v="หจก.มีทูเมดิแคร์"/>
        <s v="บ.นำวิวัฒน์การช่าง 1992 จำกัด"/>
        <s v="บริษัท โมเดอร์นฟอร์มเฮลท์แอนด์แคร์ จำกัด (มหาชน)"/>
        <s v="นางสาวนภาวรรณ หอมจำปา"/>
        <s v="ร้านพิบูลคอมพิวเตอร์"/>
        <s v="ร้าน พ.เจริญ"/>
        <s v="บริษัท เจอาร์ แอดวานซ์ จำกัด"/>
        <s v="ร้้าน ดี ดี โฮมเฟอร์นิเจอร์"/>
        <s v="วิสิทธิ์การช่าง/นายทองสิทธิ์ หมอกบัว"/>
        <s v="ห้างหุ้นส่วนจำกัด อินเตอร์เมดิคอล กรู๊ป"/>
        <s v="ร้านวิสิทธิ์การช่าง"/>
        <s v="ร้านวรรณชัย"/>
        <s v="ห้างหุ้นส่วนจำกัด โดนัทฟาร์ม"/>
        <s v="ร้านไทยเจริญ"/>
        <s v="ไทยเจริญ"/>
        <s v="ทีเค เมด แอนด์ เซอร์วิส"/>
        <s v="พีทีอุปกรณ์การแพทย์"/>
        <s v="พีเอสเด็น"/>
        <s v="อุบลจิตร ณ ภัส"/>
        <s v="บ.เวิล์ดเมดเทรดดิ้งจำกัด"/>
        <s v="ช.พาณิชย์"/>
        <s v="อุบลไฮเทคเอนจีเนียลิ่ง"/>
        <s v="อุบลคอมพิวเตอร์เทเลคอม"/>
        <s v="ร้้านนำลาภพาณิชย์"/>
        <s v="ร้านกุญชรพาณิชย์"/>
        <s v="บ.นำวิวัฒการช่าง_x000a_(1992)จำกัด"/>
        <s v="บ.รุ้งศิวกรซัพพลาย จำกัด"/>
        <s v="บ.เจอาร์ แอดวานซ์ จำกัด"/>
        <s v="บริษัท ที.ที คอม จำกัด"/>
        <s v="บริษัทธัญสุดาเมดไลน์"/>
        <s v="วี อาร์ พี เด้นท์ จำกัด"/>
        <s v="บริษัทสยามเดนส์ จำกัด"/>
        <s v="บ.ไทยเด็นทอล อินเตอร์เนชันแนล จำกัด"/>
        <s v="บริษัทสยามเดนท์ จำกัด"/>
        <s v="ร้ารธนากรอลูมิเนียม"/>
        <s v="นายคมสันต์ คงอ่วม"/>
        <s v="นายสมคิด รวยทรัพย์"/>
        <s v="บริษัท สุพรีมอินโนเวชั่น จำกัด"/>
        <s v="หจก.กกตาลคู่การค้า"/>
        <s v="ร้านชัยประดิษฐ์ซาวด์"/>
        <s v="หจก.โตโยต้าฯ"/>
        <s v="บจก.ซันเมดิคอลฯ"/>
        <s v="ร้านแสนสุขซัพพลาย"/>
        <s v="ร้านวัฒนาแอร์"/>
        <s v="หจก.เอกชัยก่อสร้าง (2016)"/>
        <s v="ร้านชัยประดิษฐ์ ซาวด์"/>
        <s v="หจก. อุบลคอมพิวเตอร์ แอนด์ เทเลคอมเซอร์วิส"/>
        <s v="ร้านตั้งสุ่นเส่งเฟอร์นิเจอร์"/>
        <s v="ร้านเน็ทเวิคส์ คอมพิวเตอร์"/>
        <s v="หกจ.อุบลคอมพิวเตอร์ แอนด์ เทเลคอมเซอร์วิส"/>
        <s v="ร้าน ส.เหล็กดัด"/>
        <s v="โพธิ์ไทรดอทคอม"/>
        <s v="นายสมาน  ไชยรักษ์"/>
        <s v="โพธิ์ไทรการโยธา"/>
        <s v="คําเฟิร์ส เฮลท์ แคร์ "/>
        <s v="บจก.ดีเวิลด์โพรดักส์"/>
        <s v="หจก.นวพรรณฯ"/>
        <s v="PT อุปกรณ์การแพทย์"/>
        <s v="อุบลไฮเทค เอ็นจิเนียริ่ง"/>
        <s v="ที.เอส. เมดิคอล"/>
        <s v="ดาอิเล็คทรอนิค"/>
        <s v=" ร้านทวีศักดิ์การช่าง"/>
        <s v="วิลาสินีเฟอร์นิเจอร์"/>
        <s v="อุบลคอมเวิลด์"/>
        <s v="หจก.กกตาลคู่การค้า จำกัด"/>
        <s v=" ทวีศักดิ์การช่าง"/>
        <s v="บ.เอส บี รุ่งเรืองกิจ"/>
        <s v="บ. เอสพีซี ไทยโฮม จำกัด"/>
        <s v="บ.ดีเวิลด์ โพรดักส์ จำกัด"/>
        <s v="ร้าน เจ.พี.แอร์"/>
        <s v="บ. ดีเวิลด์ โพรดักส์ จำกัด"/>
        <s v="หจก.นันทพรรษ ซัพพลาย"/>
        <s v="หจก.มหาจักร การแพทย์(ประเทศไทย)"/>
        <s v="บ. เวล แคร์ เมดิคอล จำกัด"/>
        <s v="บ.ไดโนคอมพ์ จำกัด"/>
        <s v="หจก.วทัญญุตา"/>
        <s v="ร้านสมัยใหม่เฟอร์นิเจอร์"/>
        <s v="ร้านลำใยสาขา2"/>
        <s v="ร้้านสมัยใหม่เฟอร์นิเจอร์"/>
        <s v="บริษัท เมืองทองเอ็นเตอร์ไพรซ์ จำกัด"/>
        <s v="หจก.อุบลแสงถาวรอีเล็คทรอนอกส์ ไฟฟ้า"/>
        <s v="ร้านฟาง คอมพิวเตอร์"/>
        <s v="นาย หนูกี ปุรัมภา"/>
        <s v="ร้้านลำใยสาขา 2"/>
        <s v="ร้้้านฟางคอมพิวเตอร์"/>
        <s v="วารินเมดิคอล ซัพพลาย จำกัด (สมศักดิ์เภสัช)"/>
        <s v="บริษัทไดโนคอมพ์ จำกัด"/>
        <s v="บริษัทดีเวิลด์โพดัก จำกัด"/>
        <s v="วิริยะเภสัช"/>
        <s v="ร้านศรีอุปลีสานเฟอร์นิเจอร์"/>
        <s v="อุบลคอมพิวเตอร์"/>
        <s v="บริษัทดีเวิล"/>
        <s v="หจก.อุบลราชาการไฟฟ้า-กลการ"/>
        <s v="ร้านเฟรนลี่ เด็มทัล เซอร์วิส"/>
        <s v="หจก.อุบลไอเฟค"/>
        <s v="บ.ไกโนคอมพ์ จำกัด"/>
        <s v="บ.ริโก้ (ประเทศไทย) จำกัด"/>
        <s v="หจก. ป.แสนทวีทรัพย์พาณิชย์"/>
        <s v="หจก.ชรินทร์เฮ็ลธ์แคร์"/>
        <s v="หจก.ทีที เค เอส คอนสตรัคชั่น"/>
        <s v="ร้านคอมพ์ โดย นายพงษ์ศิริ  ลาฤทธิ์"/>
        <s v="กรรณิกาโลหะกิจ โดย นายอุทัย  สายมาลา"/>
        <s v="ห้างหุ้นส่วนจำกัด อินเตอร์เมดิคอล กรุ๊ป โดย นายวชิรวิทย์  ปัญญาพานิชกุล"/>
        <s v="นายธนากร กุระโท"/>
        <s v="หจก.ล้ำฟ้า โอเอ แอนด์ สเตชั่นเนอรี่"/>
        <s v="โฮม โปรดักส์ เซ็นเตอร์ จำกัด(มหาชน) สาขาอุบลราชธานี"/>
        <s v="นายวรยุทธ์  มีโชค"/>
        <s v="ร้านลิงโอมคอมพิวเตอร์"/>
        <s v="หจก.สามัญวิศกรรมดีน์"/>
        <s v="หจก.อินเตอร์ เมดิคอล กรุ๊ป"/>
        <s v="นายสุวรรณ "/>
        <s v="นายทองใส  ด้วงคำสี"/>
        <s v="นายยุติธรรม  เสาสี"/>
        <s v="นายวิศรุต  ภูเกิด"/>
        <s v="นายดวงจันทร์ สุณูพัฒน์"/>
        <s v="ร้าน ศ.อ.เจริญทรัพย์"/>
        <s v="สไมล์คอม"/>
        <s v="ช.พานิชณ์"/>
        <s v="วารินทร์แก๊ส"/>
        <s v="อินเตอร์เมดิคอล กรุ๊ป"/>
        <s v="นายสันติพงษ์  ศรีสวัสดิ์"/>
        <s v="นางมณีรัตน์ ริกกี้"/>
        <s v="ร้านสไมล์คอม"/>
        <s v="หจก.รวมสินไทยเทรดดิ้ง"/>
        <s v="นายแถลง  มานัตถุ"/>
        <s v="นายแถลง มานัตถุ"/>
        <s v="นายปรีดี  ศรีนวล"/>
        <s v="หจก.อีสานแบบเหล็กก่อสร้าง"/>
        <s v="บ.โซวิค"/>
        <s v="บ.เอส พี เค เพลนตี้ สตาร์"/>
        <s v="บ.ไพรม์ เมดิคอล จำกัด"/>
        <s v="บ.อีซี่ เทรดดิ้ง กรุ๊ป จำกัด"/>
        <s v="บ.เอ พี พลัส"/>
        <s v="บ.อี ฟอร์ แอล เอม จำกัด"/>
        <s v="บ.กู๊ด แอนด์ เกรท พลัส "/>
        <s v="บ.เนชั่นแนล เฮลแคร์ ซิสเท็มส์"/>
        <s v="บ.บีลีฟ วินน์ จำกัด"/>
        <s v="บ.ไพรม์"/>
        <s v="บ.อุบลสายฟ้า"/>
        <s v="บ.วัฒนาแอร์"/>
        <s v="บ.อุบลคอมพิวเตอร์"/>
        <s v="บ.โอลีฟ"/>
        <s v="บ.ดีเวิลด์ โพรดักซ์"/>
        <s v="บ.ดีเคเอสเอส"/>
        <s v="บ.มิดเวสต์เด็นทอลกรุ๊ป"/>
        <s v="บ.วี อาร์ พี เด้นท์ จำกัด"/>
        <s v="บ.พีเฮลท์พลัส"/>
        <s v="บ.เอ็นราฟ-ในเนียสเมดิคอล"/>
        <s v="หจก.ธันสุดาเมดไลน์"/>
        <s v="ร้านโปรเวนชั่น ทีเซอร์วิส"/>
        <s v="บ.เอเชียโปร ชัพพลาย"/>
        <s v="บ.ตั้งซุ่นเส่งเฟอร์นิเจอร์"/>
        <s v="บ.เมืองทองเครื่องเย็น"/>
        <s v="นายแดง ภูมิลำเนา"/>
        <s v="นาย นเรศ แก้วเกษ"/>
        <s v="ห้้างหุ้นส่วนจำกัด อินเตอร์เมดิคอลกรุ๊ป"/>
        <s v="นายวิสัน ฉัตรสุวรรณ"/>
        <s v="ร้านพีเจคอม"/>
        <s v="นายจันทร์เสริญ จันทร์พันธ์"/>
        <s v="นายสองเมือง ลำปน"/>
        <s v="นายชัยวัฒน์ หงษ์ทอง"/>
        <s v="นายไมตรี นาคูณ"/>
        <s v="นายคมสัน นาคูณ"/>
        <s v="นายชูชาติ โพธิ์งาม"/>
        <s v="นายพงษ์ศักดิ์ สายพันธ์ุ"/>
        <s v="นายเสาร์ บุญทศ"/>
        <s v="พีเจคอม"/>
        <s v="บริษัท รุ้งศิวกร ซัพพลาย จํากัด"/>
        <s v="นายแจ่มใส ศรีเสนา"/>
        <s v="บ.ซัน เมดิคอล โปรแอคทีฟแคร์"/>
        <s v="บ.นิวไลน์เมด"/>
        <s v="หจก.ชรินทร์เฮลช์แคร์"/>
        <s v="บ.นำวิวัฒน์"/>
        <s v="นายศิรินันต์ คันธลา"/>
        <s v="บริษัท วาริน เมดิคอล ซัพพลาย จำกัด"/>
        <s v="นายอุทิศ  ยืนมั่น"/>
        <s v="นายธวัชชัย เกษกุล"/>
        <s v="นายสุนพล บุญรักษ์"/>
        <s v="หจก.เคทีอินโนเวชั่น โปรดักส์"/>
        <s v="ร้านเอ-เด็นท์พาร์ทแอนด์ทูล"/>
        <s v="บริษัท ซีซีคอมพิวเตอร์ ซีสเต็ม จำกัด"/>
        <s v="บริษัท พรีเมียร์ เมดิคอล จำกัด"/>
        <s v="บริษัท เบอร์เนียว เมดิคอล จำกัด"/>
        <s v="ร้านแอ๊ดอร์เซอร์วิส"/>
        <s v="ห้างหุ้นส่วนจำกัดอุบลคอมพิวเตอร์"/>
        <s v="ร้านแอ๊ดแอร์เซอร์ "/>
        <s v="บริษัท แล็บมาสเตอร์แอ๊ดวานซ์ จำกัด"/>
        <s v="หจก.ส.นริศเจริญการช่าง"/>
        <s v="บริษัท ดีเวิลด์ โพรดักส์ จำกัด"/>
        <s v="นายชัยมงคล  ลือชา"/>
        <s v="ร้านรัชภูมิเซอร์วิส"/>
        <s v="นายทองออน  คูณเสนา"/>
        <s v="นายวิซิต  ห่อนิล"/>
        <s v="หจก.โชคทรัพย์ประทีป"/>
        <s v="ร้านสมพร"/>
        <s v="บริษัท  เอสซี  เดนทอล  อิควิปเม้นท์  แอนด์  เซอร์วิส"/>
        <s v="นายนำพล บุสภาค"/>
        <s v="บริษัท มิด-เวสต์ เด็นตอล กรุ๊ป จำกัด"/>
        <s v="ศรีอุปริสาร"/>
        <s v="ร้านทอฝัน"/>
        <s v="นายโชคชัย กะพันพล"/>
        <s v="สมพร อุทธา"/>
        <s v="ตั้งซุ่นเส่งเฟอร์นิเจอร์สำนักงานใหญ่วารินชำราบ"/>
        <s v="นายวิจิตร อินธิไชย"/>
        <s v="ห้างหุ้นส่วนอุบลคอมพิวเตอร์"/>
        <s v="นายแดง หวังดี"/>
        <s v="ห้างหุ้นส่วนจำกัดอุบลคอมเวิลด์"/>
        <s v="นายสุริยัน ทองอ่อน"/>
        <s v="บริษัท เอสซี เดนทอล อิควิปเม้นท์ แอนด์ เซอร์สิส จำกัด"/>
        <s v="บ.โตโยต้าดีเยี่ยม"/>
        <s v="ห้างหุ้นส่วนจำกัด  อินเตอร์เมดิคอล  กรุ๊ป"/>
        <s v="ห้างหุ้นส่วนจำกัดพงษ์พรมชา"/>
        <s v="ห้างหุ้นส่วนจำกัด อินเตอร์เมดิคอล กรุ๊ป"/>
        <s v="ร้าน SRก่อสร้าง"/>
        <s v="บ.นำวิวฒน์การช่าง(1992)จำกัด"/>
        <s v="นายคำพันธ์  ภาคสูญ"/>
        <s v="นายนิกรณ์  ตะริวงศ์"/>
        <s v="HR อิเล็กทรอนิกส์"/>
        <s v="ก้ออินเตอร์กรุ๊ป"/>
        <s v="ปานสำโรงบิวดิ้ง"/>
        <s v="หจก.สุรินทร์ก่อสร้าง2015"/>
        <s v="ร้านนิวเทคนิค"/>
        <s v="หจก.พรศรีไสลรัตน์"/>
        <s v="นายธนศักดิ์  วันโมลา"/>
        <s v="พูริสเครืองกรองน้ำ"/>
        <s v="เอเอ็มทีครุภัณฑ์การแพทย์"/>
        <s v="นำวิวัฒน์"/>
        <s v="ตั้งซุ่นเส็งเฟอร์นิเจอร์"/>
        <s v="ดาร์ฟี่(ประเทศไทย)"/>
        <s v="ทีเคเมดแอนด์เซอรร์วิส"/>
        <s v="เอ็นอีนอร์ทอีส"/>
        <s v="เบอร์ลิน เยอรมานี อิมพอร์ท"/>
        <s v="ทีเคเมดแอนด์เซอร์วิส"/>
        <s v="ร้านปฐพี"/>
        <s v="นายประดิษฐ์ สายลาด"/>
        <s v="จำเริญแพทย์ภัณฑ์"/>
        <s v="สำโรงจานดาวเทียม"/>
        <s v="ยูพีซัพพลาย"/>
        <s v="นายคำพันธ์  ภาลสูญ"/>
        <s v="สยามเดนท์"/>
        <s v="อินดตอร์เมดิคอลกรุ๊ป"/>
        <s v="สมาร์ทโอเอ"/>
        <s v="ชัยกระจก โดยนายชัยสมร สวัสดิ์ตระกูล"/>
        <s v="ร้านจักรพันธ์การไฟฟ้า โดยนายบัณฑิต ดรุณพันธ์"/>
        <s v="หจก.พีเอส เด็นท์ พาร์ท แอนด์ทูล"/>
        <s v="โปรสยามกรุ๊ป"/>
        <s v="นางลักษณ์มณี โอสถศรี"/>
        <s v="บจก.เอสดีทันตเวช(1988)"/>
        <s v="บจก.สยามเดนท์ จำกัด"/>
        <s v="ร้านนาทามเซ็นเตอร์"/>
        <s v="ร้านแอร์เซอร์วิส"/>
        <s v="นายอุดร ศิลป์คุ้ม"/>
        <s v="ร้านตั้งซุ่นเส็ง"/>
        <s v="นายชัยสมร สวัสดิ์ตระกูร"/>
        <s v="นายกาวิญ  ศรีนคร"/>
        <s v="ร้านซันไชน์คอมพิวเตอร์เซ็นเตอร์"/>
        <s v="นายวิชัย สร้อยสิงห์"/>
        <s v="นายองค์อาจ  มูลมั่ง"/>
        <s v="นายสุทธิพงษ์  ภูคำวงษ์"/>
        <s v="นายอำพร คำเนาว์"/>
        <s v="นายวิฑูรย์  ทรัพย์ศิริ"/>
        <s v="หจก.อุบลคอมพิวเตอร์ แอนด์เทเลคอมฯ"/>
        <s v="ร้าน ส.ส่งเสริมการช่าง"/>
        <s v="นายคำพอง ภิมยชาติ"/>
        <s v="หจก.อุบลคอมเวิลด์"/>
        <s v="อุบลแสงถาวร อิเลคโทรนิค"/>
        <s v="ร้านส่งเสริมแอร์เซอร์วิส"/>
        <s v="นายอำนวย วงค์ไชย"/>
        <s v="นายพนม  ลาดกระโทก"/>
        <s v="หจก.บุญกองการช่าง"/>
        <s v="นายบุญใด ละศรีนวล"/>
        <s v="นายประหยัด พวงแก้ว"/>
        <s v="หจก.เอกทวีวิศวกร"/>
        <s v="เบนจามินซัพพลาย"/>
        <s v="หจก อุบลคอมพิวเตอร์ "/>
        <s v="บริษัท สยามโกลบอลฮ์ จำกัด"/>
        <s v="หจก.พีเอสเด็นท์พาร์ทแอนด์ทูล"/>
        <s v="ห้างหุ้นส่วนจำกัด อุบลคอมพิวเตอร์ แอนด์เทเลคอมเซอร์วิส"/>
        <s v="นายประจวบ  พิราศรี"/>
        <s v="นส.วิจิตรา ปัญญากลาง"/>
        <s v="ร้านคอนโทรลคอมพ์"/>
        <s v="ประสิทธิ์อิเล็คโทรนิคส์"/>
        <s v="นายจักรี  ศรีธรรมมา"/>
        <s v="นายประภาส พุทธพิมพ์"/>
        <s v="พี.เอส.เด็นท์พารท์แอนด์ทูล"/>
        <s v="นายพรหมา บุญถม"/>
        <s v="นางสำราญ สุขสานต์"/>
        <s v="หจก.พีเค วัสดุก่อสร้าง(2018)"/>
        <s v="นายสมพร ภูมิชัย"/>
        <s v="บริษัท อุบลสายฟ้า จำกัด"/>
        <s v="ร้านราชาเครื่องเย็น 2"/>
        <s v="หจก.อุบลแสงถาวรอีเล็คโทนิคส์-ไฟฟ้า"/>
        <s v="นายชาตรี  วิลาวัลย์"/>
        <s v="นางพรสวรรค์  คุ้มไพร่"/>
        <s v="นายจักรี  ธรรมมา"/>
        <s v="นางสาคร จันทร์เขียว"/>
        <s v="คอนโทรลคอมพ์"/>
        <s v="วิริยะ"/>
        <s v="สมพร"/>
        <s v="นายไพโรจน์ การบุตร"/>
        <s v="บริษัท สยามโกลบอล จำกัด"/>
        <s v="นส.วไลพร สว่างไพบูลย์"/>
        <s v="ร้านเด่นกิจเจริญการไฟฟ้า"/>
        <s v="หจก.อุบลประเสริฐ99"/>
        <s v="บ.ดูโฮม จำกัด"/>
        <s v="บ.วีอาร์พีเด้นท์ จำกัด"/>
        <s v="ร้านพลอยสกรีน"/>
        <s v="นายชัยยา แก้วพระปราบ"/>
        <s v="ร้านไสวอุดมกิจ "/>
        <s v="ร้านอุบลคอมเวิล์"/>
        <s v="หจก.พชรก่อสร้าง"/>
        <s v="หจก.อินเตอร์เมดิคอลกรุป"/>
        <s v="หจก.นิวซัคเซส"/>
        <s v="ร้านศศินาถอะลูมิเนียม"/>
        <s v="ร้านประทินการไฟฟ้า"/>
        <s v="ร้านชญานีย์พานิชย์"/>
        <s v="แสงถาวรอิเล็กโทรนิกส์"/>
        <s v="บ.ดาร์ฟี(ประเทศไทย) จำกัด"/>
        <s v="หจก.ชาญคริตคอนสทรัคชั่น"/>
        <s v="บริษัท มิด-เวสต์ เด็นตอลกรุ๊ป จำกัด"/>
        <s v="บ.เวิล์ดเมค เทรดดิ้ง จำกัด"/>
        <s v="เอ-เด็นท์ พาร์ทแอนด์ทูล"/>
        <s v="ทรัพย์ทวีการโยธา"/>
        <s v="ร้านกฤษณพลการช่าง"/>
        <s v="บริษัท เอ็นราฟ-โนเนียส เมดิคอล อิควิปเมนท์"/>
        <s v="นาย ณวัฒน์  ดาวหล"/>
        <s v="บริษัท เอสแอลอาร์ บิสซิเนส จำกัด"/>
        <s v="เค.ที.เอส เมดิคอล"/>
        <s v="หจก.ประวันวิทย์อีวีลอปเมน"/>
        <s v="ธรินทร์เชิลแคร์"/>
        <s v="บีลีฟ วินน์ จำกัด"/>
        <s v="บริษัท เอสพีเค เพลนตี้ สตาร์ จำกัด"/>
        <s v="บริษัทคิวนิคจำกัด"/>
        <s v="บริษัทโตโยต้าดีเยี่ยม จำกัด"/>
        <s v="ร้านโยธาวัสดุก่อสร้าง"/>
        <s v="เจริญพาณิชย์ "/>
        <s v="เครื่องนึ่ง  หจก.ชรินทร์เฮ็ลแคร์"/>
        <s v="บ.พิจิตร เดนตัล 2005 จำกัด"/>
        <s v="บ. เอพี พลัส เมดิคอล จำกัด"/>
        <s v="บ. อิโนดวชั่น จำกัด"/>
        <s v="บ.หจก.มหาจักรการแพทย์(ประเทศไทย)"/>
      </sharedItems>
    </cacheField>
    <cacheField name="วันที่ลงนามสัญญา" numFmtId="0">
      <sharedItems containsDate="1" containsBlank="1" containsMixedTypes="1" minDate="1962-01-15T00:00:00" maxDate="2562-01-19T00:00:00"/>
    </cacheField>
    <cacheField name="เลขที่สัญญา" numFmtId="0">
      <sharedItems containsDate="1" containsBlank="1" containsMixedTypes="1" minDate="2562-02-01T00:00:00" maxDate="1899-12-31T13:39:06" count="492">
        <m/>
        <s v="บ20000011"/>
        <s v="บ20000014"/>
        <s v="13/2562"/>
        <s v="บ20000017"/>
        <s v="บ20000015"/>
        <s v="บ20000012"/>
        <s v="บ20000013"/>
        <s v="12/2562"/>
        <s v="บ20000016"/>
        <s v="1/2562"/>
        <s v="2/2562"/>
        <s v="23/2562"/>
        <s v="24/2562"/>
        <s v="25/2562"/>
        <s v="15/2562"/>
        <s v="16/2562"/>
        <s v="17/2562"/>
        <s v="41/2562"/>
        <s v="42/2562"/>
        <s v="92/2562"/>
        <s v="93/2562"/>
        <s v="63/2562"/>
        <s v="29/2562"/>
        <s v="30/2562"/>
        <s v="31/2562"/>
        <s v="32/2562"/>
        <s v="14/2562"/>
        <s v="33/2562"/>
        <s v="27/2562"/>
        <s v="3/2562"/>
        <s v="34/2562"/>
        <s v="19/2562"/>
        <s v="20/2562"/>
        <s v="22/2562"/>
        <s v="21/2562"/>
        <s v="28/2562"/>
        <s v="4/2562"/>
        <s v="5/2562"/>
        <s v="6/2562"/>
        <s v="11/2562"/>
        <s v="P66200007"/>
        <s v="P66200016"/>
        <s v="P66200008"/>
        <s v="P66200004"/>
        <s v="P66200012"/>
        <s v="P66200017"/>
        <s v="P66200015"/>
        <s v="P66200010"/>
        <s v="P66200009"/>
        <s v="P66200011"/>
        <s v="P66200005"/>
        <s v="P66200006"/>
        <s v=" 21/2562"/>
        <s v=" 28/2562"/>
        <s v=" 13/2562"/>
        <s v="8/2562"/>
        <s v=" 15/2562"/>
        <s v=" 4/2562"/>
        <s v="PO0000129"/>
        <s v="PO0000128"/>
        <s v="01/2562"/>
        <s v="02/2562"/>
        <s v="PO0000132"/>
        <s v="PO0000131"/>
        <s v="PO0000130"/>
        <s v="PO0000126"/>
        <s v="PO0000127"/>
        <s v="5/62"/>
        <s v="26/2562"/>
        <s v="6/62"/>
        <s v="10/2562"/>
        <s v="4/62"/>
        <s v="7/2562"/>
        <s v="อบ.2532.1.03/09"/>
        <s v="อบ.2532.1.01/284"/>
        <s v="อบ.2532.1.01/24"/>
        <d v="2562-02-01T00:00:00"/>
        <s v="อบ 0032.001.20/37"/>
        <s v="611214225588"/>
        <s v="611214249648"/>
        <s v="อบ0032.001.11/407.2/2562"/>
        <s v="อบ0032.001.11/487.2/2562"/>
        <s v="อบ0032.001.11/358.2/2562"/>
        <s v="อบ0032.001.11/485/2/2561"/>
        <s v="อบ0017/5/2562"/>
        <s v="อบ0032.001.11/342.2/2562"/>
        <s v="อบ0032.001.11/484.2/2562"/>
        <s v="อบ0017/7/2562"/>
        <s v="อบ0017/8/2562"/>
        <s v="อบ0017/6/2562"/>
        <s v="อบ0032.001.11/333.2/2562"/>
        <s v="6112414229855"/>
        <s v="611214262579"/>
        <s v="611214218949"/>
        <s v="611214207602"/>
        <s v="611214241225"/>
        <s v="611214229855"/>
        <s v="611214259442"/>
        <s v="611214228706"/>
        <s v="620214129752"/>
        <s v="611214258528"/>
        <s v="611214241150"/>
        <s v="611214262760"/>
        <s v="611214239576"/>
        <s v="611214264284"/>
        <s v="611214237885"/>
        <s v="611214233189"/>
        <s v="611214261628"/>
        <s v="620214081999"/>
        <s v="611214225820"/>
        <s v="611214348402"/>
        <s v="อบ0032.001.11/248.2/2562"/>
        <s v="อบ0017/10/2562"/>
        <s v="อบ0017/12/2562"/>
        <s v="611214241469"/>
        <s v="611214259785"/>
        <s v="620122002976"/>
        <n v="620214268612"/>
        <n v="62027134159"/>
        <n v="62027126595"/>
        <n v="620114321419"/>
        <n v="620114440123"/>
        <n v="620114216886"/>
        <n v="620215002452"/>
        <n v="620215002249"/>
        <n v="620214112966"/>
        <n v="620115010533"/>
        <n v="620214085099"/>
        <n v="620214086603"/>
        <n v="620214075802"/>
        <n v="620215003671"/>
        <n v="620114437117"/>
        <n v="620114281268"/>
        <n v="620114280104"/>
        <n v="620114209144"/>
        <n v="620114254403"/>
        <n v="620114227367"/>
        <n v="620114358710"/>
        <n v="620114321631"/>
        <s v="P25000693/3"/>
        <s v="P25000685/3"/>
        <s v="P25001785/3"/>
        <s v="P25000688/3"/>
        <s v="P30000262/3"/>
        <s v="P25000687/3"/>
        <s v="P25000689/3"/>
        <s v="P25000691/3"/>
        <s v="P25000690/3"/>
        <s v="P25000692/3"/>
        <s v="P30000261/3"/>
        <n v="620215003625"/>
        <n v="620115005970"/>
        <n v="620215003648"/>
        <s v="P6620013/3"/>
        <s v="P66200007/3"/>
        <s v="P66200004/3"/>
        <s v="P66200006/3"/>
        <s v="P66200010/3"/>
        <s v="P66200011/3"/>
        <s v="3/2561"/>
        <s v="5/2561"/>
        <s v="02/62"/>
        <s v="01/62"/>
        <s v="9/2562"/>
        <s v="03/62"/>
        <s v="620101004731"/>
        <s v="620101004741"/>
        <s v="620214148773"/>
        <s v="611214304998"/>
        <s v="620114394233"/>
        <s v="620114187710"/>
        <s v="620114235239"/>
        <s v="620114444523"/>
        <s v="620114342350"/>
        <s v="620114392657"/>
        <s v="620114391327"/>
        <s v="620114372366"/>
        <s v="620114426974"/>
        <s v="620114034464"/>
        <s v="620114034849"/>
        <s v="620114034745"/>
        <n v="620214208597"/>
        <n v="620214144799"/>
        <n v="620214131152"/>
        <n v="620214126972"/>
        <n v="620214143540"/>
        <n v="620214127749"/>
        <n v="620214146596"/>
        <s v="620214014725"/>
        <s v="620214102273"/>
        <s v="620214188726"/>
        <s v="620205000105"/>
        <s v="620114404102"/>
        <s v="61127425065"/>
        <s v="61127425306"/>
        <s v="61127425220"/>
        <s v="61127313114"/>
        <s v="61127312849"/>
        <s v="61127313562"/>
        <s v="61127313228"/>
        <s v="61127313432"/>
        <s v="35/62"/>
        <s v=" 2/2562"/>
        <s v="32/02/2562"/>
        <s v=" 1/2562"/>
        <s v=" 3/2562"/>
        <s v="620215007818"/>
        <s v="620114215859"/>
        <s v="620214272827"/>
        <s v=" 620114067427"/>
        <s v=" 620114132462"/>
        <s v="PG6200004"/>
        <s v="PG6200006"/>
        <s v="PG6200007"/>
        <s v="PG6200002"/>
        <s v="PG6200003"/>
        <s v="PG6200016"/>
        <s v="PG6200008"/>
        <s v="620214157889"/>
        <s v="611214276199"/>
        <s v="611214527405"/>
        <s v="611215003055"/>
        <s v="บค.24/62"/>
        <s v="620114260374"/>
        <s v="620214261420"/>
        <s v="6201142788149"/>
        <s v="620114272780"/>
        <s v="620114276832"/>
        <s v="62017022097"/>
        <s v="61127368837"/>
        <s v="620114156115"/>
        <s v="620114188276"/>
        <s v="620114215395"/>
        <s v="611215003099"/>
        <s v="61110421210"/>
        <s v="61110418648"/>
        <s v="61110420380"/>
        <s v="611110420576"/>
        <s v="61110421378"/>
        <s v="611214311694"/>
        <s v="620114143656"/>
        <s v="620114175395"/>
        <s v="620114090563"/>
        <s v="620114094261"/>
        <s v="620114153407"/>
        <s v="620114082557"/>
        <s v="620114151533"/>
        <s v="620114064766"/>
        <s v="620114070776"/>
        <s v="61127204578"/>
        <s v="61127201443"/>
        <s v="62027135189"/>
        <s v="62027064219"/>
        <s v="611214234034"/>
        <s v="620114114840"/>
        <s v="10/62"/>
        <s v="611214216192"/>
        <s v="611214308951"/>
        <s v="11/62"/>
        <s v="620114105403"/>
        <s v="620214199991"/>
        <s v="PG200017"/>
        <s v="7/62"/>
        <s v="8/62"/>
        <s v="9/62"/>
        <s v="03/2562"/>
        <s v="620114390825"/>
        <s v="611214346187"/>
        <s v="611214364087"/>
        <s v="620114054942"/>
        <s v="611214344938"/>
        <s v="23/62"/>
        <s v="620114109949 (ระบบ e-GP) No.4/2562"/>
        <s v="620114114085 (ระบบ e-GP) No.5/2562"/>
        <s v="35/2562"/>
        <s v="บ.26200018"/>
        <s v="บ.26200033"/>
        <s v="บ.26200029"/>
        <s v="บ.26200022"/>
        <s v="บ.26200020"/>
        <s v="บ.26200034"/>
        <s v="บ.2620021"/>
        <s v="บ.26200019"/>
        <s v="บ.26200013"/>
        <s v="บ.26200016"/>
        <s v="บ.26200024"/>
        <s v="บ.26200017"/>
        <s v="บ.26200035"/>
        <s v="บ.26200028"/>
        <s v="บ.26200027"/>
        <s v="บ.26200042"/>
        <s v="บ.26200038"/>
        <s v="บ.26200041"/>
        <s v="บ.26200050"/>
        <s v="09/2562"/>
        <s v="014/2562"/>
        <s v="620114330376"/>
        <s v="016/252"/>
        <s v="015/2562"/>
        <s v="620214176668"/>
        <s v="620214047042"/>
        <s v="620114200637"/>
        <s v="620114061574"/>
        <s v="620114200744"/>
        <s v="บ.26200023"/>
        <s v="บ.26200026"/>
        <s v="18/2562"/>
        <s v="78/62"/>
        <s v="87/62"/>
        <s v="73/62"/>
        <s v="71/62"/>
        <s v="83/62"/>
        <s v="86/62"/>
        <s v="79/62"/>
        <s v="91/62"/>
        <s v="92/63"/>
        <s v="74/62"/>
        <s v="89/62"/>
        <s v="72/62"/>
        <s v="85/62"/>
        <s v="69/62"/>
        <s v="93/62"/>
        <s v="94/62"/>
        <s v="76/62"/>
        <s v="82/62"/>
        <s v="75/62"/>
        <s v="80/62"/>
        <s v="88/62"/>
        <s v="90/62"/>
        <s v="81/62"/>
        <s v="129/62"/>
        <s v="5  /2562"/>
        <s v="รพ.341"/>
        <s v="อบ0032.001.29/3/2562"/>
        <s v="อบ0032.001.29/12562"/>
        <s v="PU6200001/2"/>
        <s v="PU6200002/2"/>
        <s v="PU6200003/2"/>
        <s v="620114238919"/>
        <s v="620114244532"/>
        <s v="620114242627"/>
        <s v="620114248412"/>
        <s v="61127388705 "/>
        <n v="61127430199"/>
        <n v="62017218459"/>
        <n v="61127434197"/>
        <s v="620114152430"/>
        <s v="620114150431"/>
        <s v="620114138915"/>
        <n v="620114252841"/>
        <s v="620114046494"/>
        <s v="620114160710"/>
        <s v="620114251598"/>
        <s v="620114048639"/>
        <s v="620114192233"/>
        <s v="620114214976"/>
        <s v="620114208461"/>
        <s v="620114230642"/>
        <s v="620214044409"/>
        <n v="62017297379"/>
        <s v="620114435832"/>
        <s v="อบ0032.001.29/2/2562"/>
        <s v="อบ0032.001.29/1-2562"/>
        <s v="62027045660"/>
        <s v="620214039087"/>
        <s v="620114248544"/>
        <s v="620214031539"/>
        <s v="6200026/2"/>
        <s v="6200022/2"/>
        <s v="PA6200014"/>
        <s v="PR6200018"/>
        <s v="PR6200028"/>
        <s v="6200032/2"/>
        <s v="PA6200017"/>
        <s v="6200011/2"/>
        <s v="PA6200015"/>
        <s v="PA6200018"/>
        <s v="PA6200030"/>
        <s v="PA6200019"/>
        <s v="PA6200012"/>
        <s v="PA6200016"/>
        <s v="PA6200009"/>
        <s v="PA6200013"/>
        <s v="62027047391"/>
        <s v="PA6200041"/>
        <s v="PA6200020"/>
        <s v="PA6200040"/>
        <s v="002/2562"/>
        <s v="2280/2561"/>
        <s v="004/2562"/>
        <s v="005/2562"/>
        <s v="2343/2562"/>
        <s v="2282/2561"/>
        <s v="2283/2561"/>
        <s v="2281/2561"/>
        <s v="บค.29/62"/>
        <s v="บค.28/62"/>
        <s v="บค30/62"/>
        <s v=" 2 /2562"/>
        <s v=" 3 /2562"/>
        <s v=" 1 /2562"/>
        <s v=" 2/ 2562"/>
        <s v="1 /2562"/>
        <s v=" 9 /2562"/>
        <s v="001/2562"/>
        <s v="18/62"/>
        <s v="16/62"/>
        <s v="20/62"/>
        <s v="1/62"/>
        <s v="611214158878"/>
        <n v="611214164371"/>
        <s v="611214272066"/>
        <s v="3/62"/>
        <s v="2/62"/>
        <s v="15/62"/>
        <s v="12/62"/>
        <s v="17/62"/>
        <s v="19/62"/>
        <s v="บร0004867"/>
        <s v="บร0004874"/>
        <s v="บร0004869"/>
        <s v="บร0004877"/>
        <s v="บร0004894"/>
        <s v="บร0004876"/>
        <s v="บร0004878"/>
        <s v="บร0004879"/>
        <s v="บร0004880"/>
        <s v="บร0004881"/>
        <s v="บร0004887"/>
        <s v="บร0004868"/>
        <s v="บร0004875"/>
        <s v="บร0004893"/>
        <s v="620114100980"/>
        <s v="620114096146"/>
        <s v="620214186941"/>
        <s v="รอกรอก EGP"/>
        <s v="620214195340"/>
        <s v="620214120153"/>
        <s v="620214160286"/>
        <s v="620214209620"/>
        <s v="620114440539"/>
        <s v="620214214428"/>
        <s v="620214216021"/>
        <s v="620214240857"/>
        <s v="620214239467"/>
        <s v="620114401667"/>
        <s v="บร0004891"/>
        <s v="6200214198016"/>
        <s v="620214162411"/>
        <s v="6200214152896"/>
        <s v="PB6200011"/>
        <s v="PB6200017"/>
        <s v="PB6200012"/>
        <s v="P96200001"/>
        <s v="P96200005"/>
        <s v="PB6200016  "/>
        <s v="R86200001"/>
        <s v="P96200002"/>
        <s v="P96200003"/>
        <s v="3 / 2562"/>
        <s v="2 / 2562"/>
        <s v="PU6200020/1"/>
        <s v="620101000503"/>
        <s v="002/62"/>
        <s v="620101000637"/>
        <s v="620101007723"/>
        <n v="611214127293"/>
        <n v="611214118213"/>
        <n v="611214109620"/>
        <n v="611214100998"/>
        <s v="611201001765"/>
        <s v="611215000546"/>
        <s v="611215000440"/>
        <s v="611215000688"/>
        <n v="611214108548"/>
        <n v="611214109770"/>
        <n v="611214269035"/>
        <n v="611214268108"/>
        <n v="611214133929"/>
        <n v="611214155979"/>
        <n v="611214143101"/>
        <n v="611214109890"/>
        <n v="611214110059"/>
        <n v="611214145184"/>
        <n v="611214136970"/>
        <n v="611214138367"/>
        <n v="611214122468"/>
        <n v="611214123596"/>
        <n v="611214267220"/>
        <n v="611214109325"/>
        <n v="611215011171"/>
      </sharedItems>
    </cacheField>
    <cacheField name="วันที่ตรวจรับ" numFmtId="0">
      <sharedItems containsDate="1" containsBlank="1" containsMixedTypes="1" minDate="1962-02-05T00:00:00" maxDate="2562-02-16T00:00:00" count="265">
        <m/>
        <s v="31/01/2562"/>
        <s v="9/01/2562"/>
        <s v="10/01/2562"/>
        <s v="21/01/2562"/>
        <s v="20/02/2562"/>
        <s v="17 มค.62"/>
        <s v="22 มค.62"/>
        <s v="11 กพ.62"/>
        <s v="12 กพ.62"/>
        <s v="30 มค.62"/>
        <s v="4 กพ.62"/>
        <s v="24 มค.62"/>
        <s v="25 มค.2562"/>
        <s v="28 มค.62"/>
        <s v="15 กพ.62"/>
        <s v="5 กพ.62"/>
        <s v="18 มค.62"/>
        <s v="18 กพ.62"/>
        <s v="7 กพ.62"/>
        <s v="29 มค.62"/>
        <s v="15 มค.62"/>
        <s v="14 มค.62"/>
        <s v="8 กพ.62"/>
        <s v="28มค.62"/>
        <s v="25มค.62"/>
        <s v="4กพ.62"/>
        <s v="16มค.62"/>
        <s v="11กพ.62"/>
        <s v="15 มค.2562"/>
        <s v="13 ธค.2561"/>
        <s v="2 มค. 2562"/>
        <s v="17 มค.2562"/>
        <s v="29 พย.2561"/>
        <s v="13 พย.2561"/>
        <s v="21 มค.2562"/>
        <s v="8 มค.2562"/>
        <s v="6 มค.2562"/>
        <s v=" 4 ม.ค.2562"/>
        <s v=" 27 ธันวาคม 2562"/>
        <s v="9 มกราคม 2562"/>
        <s v=" 20 ธันวาคม 2562"/>
        <s v="24 ธันวาคม 61"/>
        <s v="28 มกราคม 2562"/>
        <s v="24 มกราคม 2562"/>
        <s v="17 มกราคม 2562"/>
        <s v="28มกราคม2562"/>
        <s v="27 ธันวาคม 2561"/>
        <s v="7 มกราคม 2562"/>
        <s v="27 ธค 61"/>
        <s v="2 มค 62"/>
        <s v="25 ธค61"/>
        <s v="11 มค 62"/>
        <s v="24 ธค 61"/>
        <s v="29 มค 2562"/>
        <s v="6 มค 2562"/>
        <s v="23 มค.2562"/>
        <s v="16 มค.2562"/>
        <s v="16 มค 2562"/>
        <s v="1 กพ.2562"/>
        <s v="23 มค 2562"/>
        <s v="4 มค.2562"/>
        <s v="08/02/2562"/>
        <s v="03/1/2562"/>
        <s v="16/1/2562"/>
        <s v="24/01/2562"/>
        <s v="02/01/2562"/>
        <s v="28/1/2562"/>
        <s v="11/01/2562"/>
        <s v="27/12/2561"/>
        <s v="22/01/2562"/>
        <s v="14/02/2562"/>
        <s v="25/01/2562"/>
        <s v="30/01/2562"/>
        <s v="04/02/2562"/>
        <s v="12/02/2562"/>
        <s v="07/01/2562"/>
        <s v="18/01/2562"/>
        <d v="1962-02-05T00:00:00"/>
        <s v="23 มค.62"/>
        <d v="2562-01-08T00:00:00"/>
        <d v="2561-12-26T00:00:00"/>
        <d v="2562-01-16T00:00:00"/>
        <s v="15 ก.พ.2562"/>
        <s v="12/12/2562"/>
        <s v="27/11/2562"/>
        <s v="18/12/2562"/>
        <s v="26 ธ.ค.61"/>
        <s v="24 ม.ค.2562"/>
        <s v="10 ม.ค.2562"/>
        <s v="4 ธันวาคม 2561"/>
        <s v="27 ธ.ค.61"/>
        <s v="8 ม.ค.62"/>
        <s v="28 มค 62"/>
        <s v=" 11 ธ.ค.2561"/>
        <s v="11 ก.พ.2562"/>
        <s v="14/01/2562"/>
        <s v="16/01/2562"/>
        <s v="29/01/2562"/>
        <s v="29 มค.2562"/>
        <s v="31 มค.2562"/>
        <s v="22 มค.2562"/>
        <s v=" 31 ม.ค.2562"/>
        <s v=" 2 ม.ค.2562"/>
        <s v=" 8 ม.ค.2562"/>
        <s v=" 10 ม.ค.2562"/>
        <s v="14 ม.ค.2561"/>
        <s v="4 ม.ค.2561"/>
        <s v="30/1/62"/>
        <s v="6/2/62"/>
        <s v="13/02/2562"/>
        <s v="08/2/2562"/>
        <s v="7 มกราคม2562"/>
        <s v="10 มกราคม2562"/>
        <s v="17 ธ.ค.61"/>
        <s v="3 ธ.ค.61"/>
        <s v="12 ธ.ค.61"/>
        <s v="3 ม.ค.62"/>
        <s v="18 ธ.ค.61"/>
        <s v="14 กพ 2562"/>
        <s v="24/12/2561"/>
        <s v="26 ธันวาคม 2561"/>
        <s v="18 มกราคม 2562"/>
        <s v="14 กพ2562"/>
        <s v="21 มกราคม 2562"/>
        <s v=" 28 ธันวาคม 2561"/>
        <s v="15 มกราคม 2562"/>
        <s v="28 ธันวาคม 2561"/>
        <s v="17 มกราคม2562"/>
        <s v="16 มกราคม  2562"/>
        <s v="24ธันวาคม "/>
        <s v="23 มค2562"/>
        <s v="16 มค2562"/>
        <s v="11 มกราคม2562"/>
        <s v="16 มกราคม 2562"/>
        <s v="18มกราคม2562"/>
        <s v="4 มกราคม  62"/>
        <s v="4 มกราคม 62"/>
        <s v="4 กพ2562"/>
        <s v="5 กพ2562"/>
        <s v="14 มกราคม 2562"/>
        <s v="25 ธันวาคม 2561"/>
        <s v="25 มกราคม 2562"/>
        <s v="8 กุมภาพันธ์ 2562"/>
        <s v="17มค.62"/>
        <s v="11 ก.พ.62"/>
        <s v="11 ม.ค. 2562"/>
        <s v="10 ม.ค. 2562"/>
        <s v=" 7 ก.พ. 62"/>
        <s v="25 มกราคม 62"/>
        <s v="26 มกราคม 62"/>
        <s v="31มกราคม 62"/>
        <s v="23 มกราคม 62"/>
        <s v="8/02/2562"/>
        <s v="06/02/2562"/>
        <s v="21 กพ.62"/>
        <s v="21/01/2561"/>
        <s v="21/12/2561"/>
        <s v="11/12/2561"/>
        <s v="19/12/2561"/>
        <s v="03/01/2562"/>
        <s v="28/01/2562"/>
        <s v="17/01/2562"/>
        <s v="05/01/2562"/>
        <d v="2562-01-10T00:00:00"/>
        <s v="15/01/2562"/>
        <s v="19/12/2562"/>
        <s v="29/1/2562"/>
        <s v="4/2/2562"/>
        <s v="21 ก.พ. 62"/>
        <s v="9/1/62"/>
        <s v="4/1/62"/>
        <s v=" 17/12/2561"/>
        <s v=" 10/01/2562"/>
        <s v=" 24/12/2561"/>
        <s v="26/12/2561"/>
        <s v="18/12/2561"/>
        <s v=" 8 กพ.2562"/>
        <s v=" 7 กพ. 2562"/>
        <s v="14/12/2561"/>
        <s v="21/12/2562"/>
        <s v="14/11/2561"/>
        <s v="7/12/2561"/>
        <s v="23/11/2561"/>
        <s v="21/1/2562"/>
        <s v="22/1/2562"/>
        <s v="31/1/2562"/>
        <s v="23/01/2562"/>
        <s v=" 29 ม.ค.62"/>
        <s v="2/1/2562"/>
        <s v=" 28 ม.ค.62"/>
        <s v=" 22 ม.ค.62"/>
        <s v="21/12/61"/>
        <s v="31/01/62"/>
        <s v="23/11/61"/>
        <s v="5/02/62"/>
        <s v="11/12/61"/>
        <s v="14/12/61"/>
        <s v="17/01/62"/>
        <s v="06/12/61"/>
        <s v="17/12/61"/>
        <s v="10/01/62"/>
        <n v="100000"/>
        <n v="230000"/>
        <n v="51500"/>
        <n v="459000"/>
        <n v="198000"/>
        <n v="85900"/>
        <n v="63000"/>
        <n v="70000"/>
        <n v="33300"/>
        <n v="3926"/>
        <n v="13000"/>
        <n v="40000.800000000003"/>
        <n v="10000"/>
        <n v="50000"/>
        <n v="55000"/>
        <n v="5000"/>
        <n v="40000"/>
        <n v="30000"/>
        <n v="8000"/>
        <n v="22000"/>
        <n v="118000"/>
        <n v="150000"/>
        <s v="4/02/2562"/>
        <s v="13/2/2562"/>
        <s v="11/2/2562"/>
        <s v="5/02/2562"/>
        <s v="27/01/2562"/>
        <s v="11/02/2562"/>
        <s v="25  มค.62"/>
        <s v="31  มค.62"/>
        <s v="24  มค.62"/>
        <s v="8มค62"/>
        <s v="31มค62"/>
        <s v="12/01/2562"/>
        <s v="07/02/2562"/>
        <d v="2562-02-13T00:00:00"/>
        <d v="2562-02-15T00:00:00"/>
        <s v="6/2/2562"/>
        <s v="18/1/2562"/>
        <s v="14 ธ.ค. 61"/>
        <s v="21 ม.ค. 61"/>
        <s v="20 ธ.ค. 61"/>
        <s v="28 ธ.ค. 61"/>
        <s v="19 ธ.ค.62 "/>
        <s v="25 ม.ค.62"/>
        <s v="14 ก.พ. 62"/>
        <s v="4 ก.พ. 62"/>
        <s v="17 ม.ค.62"/>
        <s v="12 ก.พ. 62"/>
        <s v="1 กพ.62"/>
        <s v="11 มกราคม 2562"/>
        <s v="10 มกราคม 2562"/>
        <s v="3 ม.ค. 62"/>
        <s v="4 ม.ค. 62"/>
        <s v="2 ม.ค. 62"/>
        <s v="24 ธ.ค.2561"/>
        <d v="2561-12-11T00:00:00"/>
        <d v="2561-12-12T00:00:00"/>
        <s v="23 ธ.ค 61"/>
        <s v="23 พ.ย 61"/>
        <s v="26 พ.ย 61"/>
        <d v="2561-12-21T00:00:00"/>
        <d v="2561-12-06T00:00:00"/>
      </sharedItems>
    </cacheField>
    <cacheField name="วันที่เบิกจ่ายเงิน " numFmtId="0">
      <sharedItems containsDate="1" containsBlank="1" containsMixedTypes="1" minDate="1962-02-05T00:00:00" maxDate="2562-02-21T00:00:00" count="204">
        <m/>
        <s v="20 กพ2562"/>
        <s v="12 กพ.62"/>
        <s v="22 มค.62"/>
        <s v="5 กพ.62"/>
        <s v="4 กพ.62"/>
        <s v="29 มค.62"/>
        <s v="8 กพ.62"/>
        <s v="6 กพ.62"/>
        <s v="31 มค.62"/>
        <s v="18 กพ.62"/>
        <s v="30 มค.62"/>
        <s v="15 มค.62"/>
        <s v="1 กพ.62"/>
        <s v="14 มค.62"/>
        <s v="20 กพ.62"/>
        <s v="11 กพ.62"/>
        <s v="9มค.62"/>
        <s v="28มค.62"/>
        <s v="4มค.62"/>
        <s v="14มค.62"/>
        <s v="25ธค.61"/>
        <s v="14กพ.62"/>
        <s v="7 กพ.2562"/>
        <s v="19 ธค.2561"/>
        <s v="31 มค.2562"/>
        <s v="23 มค.2562"/>
        <s v="10 มค.2562"/>
        <s v="9 ม.ค.2562"/>
        <s v=" 27 ธันวาคม 2562"/>
        <s v="9 มกราคม 2562"/>
        <s v=" 20 ธันวาคม 2562"/>
        <s v="25 ธันวาคม 61"/>
        <s v="29 มกราคม 2562"/>
        <s v="17 มกราคม 2562"/>
        <s v="29มกราคม2562"/>
        <s v="27 ธันวาคม 2561"/>
        <s v="7 มกราคม 2562"/>
        <s v="29 มค 62"/>
        <s v="29 ธค 62"/>
        <s v="29 มค 2562"/>
        <s v="6 มค 2562"/>
        <s v="16 มค.2562"/>
        <s v="25 มค.2562"/>
        <s v="16 มค 2562"/>
        <s v="1 กพ.2562"/>
        <s v="23 มค 2562"/>
        <s v="4 มค.2562"/>
        <s v="14/01/2562"/>
        <s v=" 4 ก.พ.62"/>
        <s v="28/1/2562"/>
        <s v="11/01/2562"/>
        <s v="28/12/2561"/>
        <s v="24/01/2562"/>
        <s v="15/02/2562"/>
        <s v="28/01/2562"/>
        <s v="31/01/2562"/>
        <s v="05/02/2562"/>
        <s v="15/01/2562"/>
        <s v="13/02/2562"/>
        <s v="07/01/2562"/>
        <s v="04/02/2652"/>
        <d v="1962-02-05T00:00:00"/>
        <d v="2562-02-14T00:00:00"/>
        <d v="2562-02-11T00:00:00"/>
        <d v="2562-01-29T00:00:00"/>
        <s v="_x000a_"/>
        <d v="2561-12-28T00:00:00"/>
        <d v="2562-02-20T00:00:00"/>
        <d v="2562-02-07T00:00:00"/>
        <d v="2562-01-14T00:00:00"/>
        <s v="17 มค 2562"/>
        <s v="09/01/2562"/>
        <s v="12/12/2561"/>
        <s v="26 ธ.ค.61"/>
        <s v="25 ม.ค.2562"/>
        <s v="16 ม.ค.2562"/>
        <s v="4 ธันวาคม 2561"/>
        <s v="27 ธ.ค.61"/>
        <s v="8 ธ.ค.62"/>
        <s v="28 มค 62"/>
        <s v="11 ธ.ค.2561"/>
        <s v="18 ก.พ.2562"/>
        <s v="17/01/2562"/>
        <s v="29/01/2562"/>
        <s v="29 มค.2562"/>
        <s v="20 กพ 2562"/>
        <s v="22 มค.2562"/>
        <s v=" 1 ก.พ.2562"/>
        <s v=" 3 ม.ค.2562"/>
        <s v=" 10 ม.ค.2562"/>
        <s v=" 14 ม.ค.2562"/>
        <s v="14 ม.ค.2561"/>
        <s v="4 ม.ค.2561"/>
        <s v="14/02/2562"/>
        <s v="20/02/2562"/>
        <s v="14/08/2562"/>
        <s v="7 มกราคม2562"/>
        <s v="10 มกราคม2562"/>
        <s v="4 ม.ค.62"/>
        <s v="15 กพ 2562"/>
        <s v="27/12/61"/>
        <s v="21 มกราคม 2562"/>
        <s v="14 กพ2562"/>
        <s v="18 มกราคม 2562"/>
        <s v="28 ธันวาคม 2561"/>
        <s v="15 มกราคม 2562"/>
        <s v=" 28 ธันวาคม 2561"/>
        <s v="16 มกราคม 2562"/>
        <s v="24 ธันวาคม 61"/>
        <s v="23 มค2562"/>
        <s v="17 มค2562"/>
        <s v="24 มค2562"/>
        <s v="16มกราคม 2562"/>
        <s v="11 มกราคม2562"/>
        <s v="18มกราคม2562"/>
        <s v="4 มกราคม  62"/>
        <s v="6 กพ2562"/>
        <s v="26 ธันวาคม 2561"/>
        <s v="15 กพ2562"/>
        <s v="12  กุมภาพันธ์ 2562"/>
        <s v="17มค.62"/>
        <s v="11 ก.พ.62"/>
        <s v="12 ก.พ.62"/>
        <s v="15 ม.ค. 2562"/>
        <s v="5 กุมภาพันธ์ 62"/>
        <s v="11/02/2562"/>
        <s v="04/02/2562"/>
        <s v="25/01/2562"/>
        <s v="4/02/2562"/>
        <s v="18/01/2562"/>
        <s v="16/01/2562"/>
        <s v="08/01/2562"/>
        <s v="30/1/2562"/>
        <s v="5/2/2562"/>
        <s v="21/12/2562"/>
        <s v="21/12/2561"/>
        <s v="22 ก.พ. 62"/>
        <s v="9/1/62"/>
        <s v="4/1/62"/>
        <s v=" 25/12/2561"/>
        <s v="10/01/2562"/>
        <s v="20/12/2561"/>
        <s v="19/12/2561"/>
        <s v=" 21/02/2562"/>
        <s v="17/12/2561"/>
        <s v="24/12/2562"/>
        <s v="24/12/2561"/>
        <s v="26/12/2561"/>
        <s v="17/1/2562"/>
        <s v="24/1/2562"/>
        <d v="2562-01-23T00:00:00"/>
        <s v="21/01/2562"/>
        <s v="01/02/2562"/>
        <s v="08/02/2561"/>
        <s v="23/01/2562"/>
        <s v="12022562"/>
        <s v="30 ม.ค.62"/>
        <s v="2/1/2562"/>
        <s v=" 31 ม.ค.62"/>
        <s v="27/12/2561"/>
        <s v="24 ม.ค.62"/>
        <s v="3/01/62"/>
        <s v="23/01/62"/>
        <s v="31/01/62"/>
        <s v="29/01/62"/>
        <s v="16 มค.62"/>
        <s v="25 ม.ค.62"/>
        <s v="22 มค 62"/>
        <s v="13 กพ 62"/>
        <s v="24 มค 62"/>
        <s v="18 กพ 62"/>
        <s v="17 มค 62"/>
        <s v="04ก.พ.62"/>
        <s v="7/02/2562"/>
        <s v="30/01/2562"/>
        <s v="14/2/2562"/>
        <s v="11/2/2562"/>
        <s v="31  มค.62"/>
        <s v="1  กพ.62"/>
        <s v="28  มค.62"/>
        <s v="28มค 62"/>
        <s v="1กพ62"/>
        <s v="07/02/2562"/>
        <d v="2562-02-15T00:00:00"/>
        <d v="2562-02-18T00:00:00"/>
        <s v="5/02/2562"/>
        <s v="12/2/2562"/>
        <s v="27 ธ.ค. 61"/>
        <s v="23 ม.ค. 62"/>
        <s v="28 ม.ค.62"/>
        <s v="5 ก.พ. 62"/>
        <s v="18 ม.ค.62 "/>
        <s v="1 ก.พ. 62"/>
        <s v="11 กุมภาพันธ์ 62"/>
        <s v="z"/>
        <s v="7 ม.ค. 62"/>
        <s v="4 ม.ค. 62"/>
        <s v="29 พ.ย 61"/>
        <s v="27 พ.ย 61"/>
        <d v="2561-12-11T00:00:00"/>
        <d v="2561-12-12T00:00:00"/>
        <d v="2561-12-19T00:00:00"/>
        <d v="2561-12-25T00:00:00"/>
      </sharedItems>
    </cacheField>
    <cacheField name="วงเงินที่จ่ายจริง(บาท)" numFmtId="0">
      <sharedItems containsBlank="1" containsMixedTypes="1" containsNumber="1" minValue="1800" maxValue="787000" count="211">
        <m/>
        <n v="150000"/>
        <n v="300000"/>
        <n v="22000"/>
        <n v="18000"/>
        <n v="15000"/>
        <n v="30000"/>
        <n v="13500"/>
        <n v="21000"/>
        <n v="96000"/>
        <n v="130000"/>
        <n v="20000"/>
        <n v="90000"/>
        <n v="25900"/>
        <n v="10000"/>
        <n v="50000"/>
        <n v="44000"/>
        <n v="28034"/>
        <n v="12500"/>
        <n v="40200"/>
        <n v="9000"/>
        <n v="25000"/>
        <n v="110000"/>
        <n v="57200"/>
        <n v="42000"/>
        <n v="7000"/>
        <n v="14900"/>
        <n v="22500"/>
        <n v="6500"/>
        <n v="19000"/>
        <n v="29500"/>
        <n v="17990"/>
        <n v="80000"/>
        <n v="99900"/>
        <n v="12110"/>
        <n v="57450"/>
        <n v="29200"/>
        <n v="245600"/>
        <n v="39000"/>
        <n v="58000"/>
        <n v="95230"/>
        <n v="16990"/>
        <n v="54000"/>
        <n v="98000"/>
        <n v="128500"/>
        <n v="20900"/>
        <n v="67000"/>
        <n v="62000"/>
        <n v="11000"/>
        <n v="12700"/>
        <n v="16000"/>
        <n v="24500"/>
        <n v="15800"/>
        <s v="43,000"/>
        <n v="50500"/>
        <s v="9,400"/>
        <n v="13000"/>
        <n v="6000"/>
        <n v="35000"/>
        <n v="13900"/>
        <n v="8000"/>
        <n v="9400"/>
        <s v="51800"/>
        <n v="12164"/>
        <n v="94000"/>
        <n v="40000"/>
        <n v="60000"/>
        <n v="16500"/>
        <n v="9800"/>
        <n v="86170"/>
        <n v="164954"/>
        <n v="142300"/>
        <n v="107500"/>
        <n v="82500"/>
        <n v="59000"/>
        <n v="32000"/>
        <n v="154000"/>
        <n v="98480"/>
        <n v="181260"/>
        <n v="92000"/>
        <n v="133560"/>
        <n v="302100"/>
        <n v="24000"/>
        <n v="12000"/>
        <n v="26000"/>
        <n v="63000"/>
        <n v="14500"/>
        <n v="460000"/>
        <n v="91466"/>
        <n v="15600"/>
        <n v="65000"/>
        <n v="108000"/>
        <n v="3000"/>
        <n v="21800"/>
        <n v="12800"/>
        <n v="19500"/>
        <n v="69500"/>
        <n v="3500"/>
        <n v="70000"/>
        <n v="11742.68"/>
        <n v="37000"/>
        <n v="69000"/>
        <n v="32400"/>
        <n v="42160"/>
        <n v="55440"/>
        <n v="5000"/>
        <n v="56000"/>
        <n v="14000"/>
        <n v="28314"/>
        <n v="29700"/>
        <n v="9900"/>
        <n v="14850"/>
        <n v="29719.63"/>
        <n v="11887.85"/>
        <n v="15652.34"/>
        <n v="6831"/>
        <n v="5544"/>
        <n v="9405"/>
        <n v="5445"/>
        <n v="24750"/>
        <n v="7821"/>
        <n v="8910"/>
        <n v="5844.86"/>
        <n v="20803.740000000002"/>
        <n v="259726.5"/>
        <n v="450000"/>
        <n v="180000"/>
        <n v="10200"/>
        <n v="84900"/>
        <n v="140000"/>
        <n v="5800"/>
        <n v="23000"/>
        <n v="11600"/>
        <n v="17400"/>
        <n v="7900"/>
        <n v="9500"/>
        <n v="4990"/>
        <n v="2600"/>
        <n v="105000"/>
        <n v="27000"/>
        <n v="87000"/>
        <n v="46000"/>
        <n v="142000"/>
        <n v="99375"/>
        <n v="15191"/>
        <n v="280000"/>
        <n v="28000"/>
        <n v="52500"/>
        <n v="95000"/>
        <n v="10300"/>
        <n v="15050.16"/>
        <n v="29000"/>
        <n v="90160"/>
        <n v="200000"/>
        <n v="18840"/>
        <n v="5500"/>
        <n v="100000"/>
        <n v="7500"/>
        <n v="75000"/>
        <n v="17000"/>
        <n v="48500"/>
        <n v="89735"/>
        <n v="28600"/>
        <n v="55000"/>
        <n v="240000"/>
        <n v="445000"/>
        <n v="175000"/>
        <n v="6285"/>
        <n v="45000"/>
        <n v="27155"/>
        <n v="24577"/>
        <n v="14062.8"/>
        <n v="45685.1"/>
        <n v="222600"/>
        <n v="299000"/>
        <n v="29900"/>
        <n v="29950"/>
        <n v="30600"/>
        <n v="1800"/>
        <s v="16 มค.62"/>
        <s v="29 มค.62"/>
        <s v="12 กพ.62"/>
        <s v="22 มค 62"/>
        <s v="28 มค 62"/>
        <s v="14 กพ 62"/>
        <s v="24 มค 62"/>
        <s v="20 กพ 62"/>
        <s v="18 มค 62"/>
        <s v="13 กพ.62"/>
        <n v="97200"/>
        <n v="10900"/>
        <n v="63600"/>
        <n v="33000"/>
        <n v="108315"/>
        <n v="96280"/>
        <n v="114750"/>
        <n v="13200"/>
        <n v="36000"/>
        <n v="152000"/>
        <n v="198800"/>
        <n v="260000"/>
        <n v="78645"/>
        <n v="20330"/>
        <n v="787000"/>
        <n v="557000"/>
        <n v="480000"/>
        <n v="330000"/>
        <n v="220000"/>
        <n v="54600"/>
        <n v="52000"/>
        <n v="43000"/>
      </sharedItems>
    </cacheField>
    <cacheField name="หมายเหตุ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5">
  <r>
    <x v="0"/>
    <x v="0"/>
    <x v="0"/>
    <x v="0"/>
    <m/>
    <m/>
    <x v="0"/>
    <m/>
    <m/>
    <m/>
    <m/>
    <m/>
    <m/>
    <m/>
    <m/>
    <m/>
    <x v="0"/>
    <m/>
    <x v="0"/>
    <x v="0"/>
    <x v="0"/>
    <x v="0"/>
    <m/>
  </r>
  <r>
    <x v="1"/>
    <x v="1"/>
    <x v="1"/>
    <x v="1"/>
    <s v="รพ.๕๐พรรษา ฯ"/>
    <s v="เครื่องวัดความดันลูกตา ชนิดไม่สัมผัสตาแบบเป่า"/>
    <x v="1"/>
    <n v="0.7"/>
    <n v="1"/>
    <n v="499500"/>
    <n v="499500"/>
    <n v="499500"/>
    <n v="0"/>
    <s v="เฉพาะเจาะจง"/>
    <s v="10.ตรวจรับครุภัณฑ์/งานจ้างแล้ว"/>
    <m/>
    <x v="1"/>
    <s v="11ธันวคม 2561"/>
    <x v="1"/>
    <x v="1"/>
    <x v="0"/>
    <x v="0"/>
    <m/>
  </r>
  <r>
    <x v="2"/>
    <x v="2"/>
    <x v="1"/>
    <x v="1"/>
    <s v="รพ.๕๐พรรษา ฯ"/>
    <s v="รถเข็นส่งอาหารแบบไฟฟ้า"/>
    <x v="1"/>
    <n v="0.7"/>
    <n v="1"/>
    <n v="150000"/>
    <n v="150000"/>
    <n v="150000"/>
    <n v="0"/>
    <s v="เฉพาะเจาะจง"/>
    <s v="8.ลงนามสัญญาแล้ว"/>
    <m/>
    <x v="2"/>
    <s v="11ธันวาคม 2561"/>
    <x v="2"/>
    <x v="0"/>
    <x v="0"/>
    <x v="0"/>
    <m/>
  </r>
  <r>
    <x v="3"/>
    <x v="3"/>
    <x v="1"/>
    <x v="1"/>
    <s v="รพ.๕๐พรรษา ฯ"/>
    <s v="เครื่องเอกซเรย์ทั่วไปขนาดไม่น้อยกว่า500mAแบบแขวนเพดาน"/>
    <x v="1"/>
    <n v="0.7"/>
    <n v="1"/>
    <n v="1760000"/>
    <n v="1760000"/>
    <n v="1760000"/>
    <n v="0"/>
    <s v="E_bidding"/>
    <s v="8.ลงนามสัญญาหลังพ้นระยะเวลาอุทธรณ์"/>
    <s v="ประกาศเชิญชวนลงวันที่ 17 นวาคม 2561 คาดว่าจะได้ผู้ขาย 2 มกราคม 2562"/>
    <x v="3"/>
    <s v="7  กพ2562"/>
    <x v="3"/>
    <x v="0"/>
    <x v="0"/>
    <x v="0"/>
    <m/>
  </r>
  <r>
    <x v="4"/>
    <x v="4"/>
    <x v="1"/>
    <x v="1"/>
    <s v="รพ.๕๐พรรษา ฯ"/>
    <s v="เครื่องควบคุมการให้สารละลายทางหลอดเลือดดำ"/>
    <x v="1"/>
    <n v="0.7"/>
    <n v="1"/>
    <n v="59792.31"/>
    <n v="59792.31"/>
    <n v="59792.31"/>
    <n v="0"/>
    <s v="เฉพาะเจาะจง"/>
    <s v="8.ลงนามสัญญาแล้ว"/>
    <m/>
    <x v="4"/>
    <s v="7กพ2562"/>
    <x v="4"/>
    <x v="0"/>
    <x v="0"/>
    <x v="0"/>
    <m/>
  </r>
  <r>
    <x v="5"/>
    <x v="5"/>
    <x v="1"/>
    <x v="1"/>
    <s v="รพ.๕๐พรรษา ฯ"/>
    <s v="เครื่องติดตามการทำงานของหัวใจและสัญญาณชีพอัตโนมัติ"/>
    <x v="1"/>
    <n v="0.7"/>
    <n v="1"/>
    <n v="150000"/>
    <n v="150000"/>
    <n v="150000"/>
    <n v="0"/>
    <s v="เฉพาะเจาะจง"/>
    <s v="11.จ่ายเงินเรียบร้อยแล้ว"/>
    <m/>
    <x v="5"/>
    <s v="11ธันวาคม 2561"/>
    <x v="5"/>
    <x v="2"/>
    <x v="1"/>
    <x v="1"/>
    <m/>
  </r>
  <r>
    <x v="6"/>
    <x v="6"/>
    <x v="1"/>
    <x v="1"/>
    <s v="รพ.๕๐พรรษา ฯ"/>
    <s v="เครื่องดูดของเหลวและเลือดแรงสูง สำหรับห้องผ่าตัด"/>
    <x v="1"/>
    <n v="0.7"/>
    <n v="1"/>
    <n v="300000"/>
    <n v="300000"/>
    <n v="300000"/>
    <n v="0"/>
    <s v="เฉพาะเจาะจง"/>
    <s v="11.จ่ายเงินเรียบร้อยแล้ว"/>
    <m/>
    <x v="6"/>
    <s v="11ธันวาคม 2561"/>
    <x v="6"/>
    <x v="3"/>
    <x v="1"/>
    <x v="2"/>
    <m/>
  </r>
  <r>
    <x v="7"/>
    <x v="7"/>
    <x v="1"/>
    <x v="1"/>
    <s v="รพ.๕๐พรรษา ฯ"/>
    <s v="เครื่องปั่นเหวี่ยงตกตะกอน(Centrifuge)ขนาด 8-12 หัวปั่น"/>
    <x v="1"/>
    <n v="0.7"/>
    <n v="1"/>
    <n v="80000"/>
    <n v="80000"/>
    <n v="80000"/>
    <n v="0"/>
    <s v="เฉพาะเจาะจง"/>
    <s v="10.ตรวจรับครุภัณฑ์/งานจ้างแล้ว"/>
    <m/>
    <x v="7"/>
    <s v="11ธันวาคม 2561"/>
    <x v="7"/>
    <x v="4"/>
    <x v="0"/>
    <x v="0"/>
    <m/>
  </r>
  <r>
    <x v="8"/>
    <x v="8"/>
    <x v="1"/>
    <x v="1"/>
    <s v="รพ.๕๐พรรษา ฯ"/>
    <s v="เครื่องตรวจอวัยวะภายในด้วยคลื่นเสียงความถี่สูงระดับความคมชัด 3หัวตรวจ"/>
    <x v="1"/>
    <n v="0.7"/>
    <n v="1"/>
    <n v="2500000"/>
    <n v="2500000"/>
    <n v="2500000"/>
    <n v="0"/>
    <s v="E_bidding"/>
    <s v="10.ตรวจรับครุภัณฑ์/งานจ้างแล้ว"/>
    <s v="ประกาศเชิญชวนลงวันที่ 17 นวาคม 2561 คาดว่าจะได้ผู้ขาย 2 มกราคม 2562"/>
    <x v="8"/>
    <s v="7 กพ. 2562"/>
    <x v="8"/>
    <x v="5"/>
    <x v="0"/>
    <x v="0"/>
    <m/>
  </r>
  <r>
    <x v="9"/>
    <x v="9"/>
    <x v="1"/>
    <x v="1"/>
    <s v="รพ.๕๐พรรษา ฯ"/>
    <s v="เครื่องชั่งและเขย่าถุงโลหิตแบบอัตโนมัติ"/>
    <x v="1"/>
    <n v="0.7"/>
    <n v="1"/>
    <n v="154000"/>
    <n v="154000"/>
    <n v="154000"/>
    <n v="0"/>
    <s v="เฉพาะเจาะจง"/>
    <s v="10.ตรวจรับครุภัณฑ์/งานจ้างแล้ว"/>
    <m/>
    <x v="9"/>
    <s v="11ธันวาคม 2561"/>
    <x v="9"/>
    <x v="0"/>
    <x v="0"/>
    <x v="0"/>
    <m/>
  </r>
  <r>
    <x v="10"/>
    <x v="10"/>
    <x v="1"/>
    <x v="1"/>
    <s v="รพ.๕๐พรรษา ฯ"/>
    <s v="เตียงผ่าตัดศัลยกรรมออร์ปิดิกส์"/>
    <x v="1"/>
    <n v="0.7"/>
    <n v="1"/>
    <n v="2500000"/>
    <n v="2500000"/>
    <n v="2500000"/>
    <n v="0"/>
    <s v="E_bidding"/>
    <s v="4.เผยแพร่ประกาศและเอกสารประกวดราคา"/>
    <s v="ประกาศร่างคุณลักษณะ 18-20 ธันวาคม 2561 คาดว่าจะได้ผู้ขาย 14 มกราคม 2561"/>
    <x v="0"/>
    <m/>
    <x v="0"/>
    <x v="0"/>
    <x v="0"/>
    <x v="0"/>
    <m/>
  </r>
  <r>
    <x v="11"/>
    <x v="11"/>
    <x v="1"/>
    <x v="2"/>
    <s v="รพ.สต.บ้านหัวเรือ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10.ตรวจรับครุภัณฑ์/งานจ้างแล้ว"/>
    <s v="รอการเบิกจ่าย "/>
    <x v="10"/>
    <s v="15 มค.62"/>
    <x v="10"/>
    <x v="6"/>
    <x v="0"/>
    <x v="0"/>
    <m/>
  </r>
  <r>
    <x v="12"/>
    <x v="12"/>
    <x v="1"/>
    <x v="2"/>
    <s v="รพ.สต.บ้านหัวเรือ"/>
    <s v="ซ่อมบำรุงรั้วคอนกรีต ด้านหลังโรงพยาบาลส่งเสริมสุขภาพที่ชำรุด"/>
    <x v="2"/>
    <n v="0.2"/>
    <n v="28"/>
    <n v="2500"/>
    <n v="70000"/>
    <n v="700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11"/>
    <x v="0"/>
    <x v="0"/>
    <x v="0"/>
    <m/>
  </r>
  <r>
    <x v="13"/>
    <x v="13"/>
    <x v="1"/>
    <x v="2"/>
    <s v="รพ.สต.บ้านหนองขอน 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11.จ่ายเงินเรียบร้อยแล้ว"/>
    <s v="เบิกจ่ายแล้ว"/>
    <x v="10"/>
    <s v="15 มค.62"/>
    <x v="12"/>
    <x v="6"/>
    <x v="2"/>
    <x v="3"/>
    <m/>
  </r>
  <r>
    <x v="14"/>
    <x v="14"/>
    <x v="1"/>
    <x v="2"/>
    <s v="รพ.สต.บ้านหนองขอน "/>
    <s v="เครื่องปรับอากาศแบบแยกส่วน ชนิดตั้งพื้นหรือชนิดแขวน (มีระบบฟอกอากาศ) ขนาดไม่ต่ำกว่า 30,000 บีทียู"/>
    <x v="1"/>
    <n v="0.2"/>
    <n v="1"/>
    <n v="40200"/>
    <n v="40200"/>
    <n v="40200"/>
    <n v="0"/>
    <s v="เฉพาะเจาะจง"/>
    <s v="8.ลงนามสัญญาหลังพ้นระยะเวลาอุทธรณ์"/>
    <s v="รอการส่งมอบพัสดุ"/>
    <x v="12"/>
    <s v="16 มค.62"/>
    <x v="13"/>
    <x v="0"/>
    <x v="0"/>
    <x v="0"/>
    <m/>
  </r>
  <r>
    <x v="15"/>
    <x v="15"/>
    <x v="1"/>
    <x v="2"/>
    <s v="รพ.สต.บ้านหนองขอน "/>
    <s v="เก้าอี้"/>
    <x v="1"/>
    <n v="0.2"/>
    <n v="4"/>
    <n v="4500"/>
    <n v="18000"/>
    <n v="18000"/>
    <n v="0"/>
    <s v="เฉพาะเจาะจง"/>
    <s v="11.จ่ายเงินเรียบร้อยแล้ว"/>
    <s v="เบิกจ่ายแล้ว"/>
    <x v="13"/>
    <s v="11 มค.62"/>
    <x v="14"/>
    <x v="7"/>
    <x v="3"/>
    <x v="4"/>
    <m/>
  </r>
  <r>
    <x v="16"/>
    <x v="16"/>
    <x v="1"/>
    <x v="2"/>
    <s v="รพ.สต.บ้านหนองไหล"/>
    <s v="ตู้เย็น ขนาดความจุไม่น้อยกว่า 9 คิวบิกฟุต"/>
    <x v="1"/>
    <n v="0.2"/>
    <n v="1"/>
    <n v="15000"/>
    <n v="15000"/>
    <n v="15000"/>
    <n v="0"/>
    <s v="เฉพาะเจาะจง"/>
    <s v="11.จ่ายเงินเรียบร้อยแล้ว"/>
    <s v="เบิกจ่ายแล้ว"/>
    <x v="14"/>
    <s v="10 มค.62"/>
    <x v="15"/>
    <x v="8"/>
    <x v="2"/>
    <x v="5"/>
    <m/>
  </r>
  <r>
    <x v="17"/>
    <x v="17"/>
    <x v="1"/>
    <x v="2"/>
    <s v="รพ.สต.บ้านหนองไหล"/>
    <s v="ชุดเครื่องเสียงเคลื่อนที่"/>
    <x v="1"/>
    <n v="0.2"/>
    <n v="2"/>
    <n v="15000"/>
    <n v="30000"/>
    <n v="30000"/>
    <n v="0"/>
    <s v="เฉพาะเจาะจง"/>
    <s v="11.จ่ายเงินเรียบร้อยแล้ว"/>
    <s v="เบิกจ่ายแล้ว"/>
    <x v="14"/>
    <s v="31 มค.62"/>
    <x v="16"/>
    <x v="9"/>
    <x v="2"/>
    <x v="6"/>
    <m/>
  </r>
  <r>
    <x v="18"/>
    <x v="18"/>
    <x v="1"/>
    <x v="2"/>
    <s v="รพ.สต.บ้านหนองไหล"/>
    <s v="โคมไฟส่องตรวจภายใน"/>
    <x v="1"/>
    <n v="0.2"/>
    <n v="1"/>
    <n v="13500"/>
    <n v="13500"/>
    <n v="13500"/>
    <n v="0"/>
    <s v="เฉพาะเจาะจง"/>
    <s v="11.จ่ายเงินเรียบร้อยแล้ว"/>
    <s v="เบิกจ่ายแล้ว"/>
    <x v="15"/>
    <s v="10 มค.62"/>
    <x v="17"/>
    <x v="10"/>
    <x v="2"/>
    <x v="7"/>
    <m/>
  </r>
  <r>
    <x v="19"/>
    <x v="19"/>
    <x v="1"/>
    <x v="2"/>
    <s v="รพ.สต.บ้านหนองไหล"/>
    <s v="เครื่องซักผ้า แบบธรรมดา ขนาด 15 กิโลกรัม"/>
    <x v="1"/>
    <n v="0.2"/>
    <n v="1"/>
    <n v="18000"/>
    <n v="18000"/>
    <n v="18000"/>
    <n v="0"/>
    <s v="เฉพาะเจาะจง"/>
    <s v="11.จ่ายเงินเรียบร้อยแล้ว"/>
    <s v="เบิกจ่ายแล้ว"/>
    <x v="14"/>
    <s v="31 มค.62"/>
    <x v="15"/>
    <x v="8"/>
    <x v="2"/>
    <x v="4"/>
    <m/>
  </r>
  <r>
    <x v="20"/>
    <x v="20"/>
    <x v="1"/>
    <x v="2"/>
    <s v="รพ.สต.บ้านหนองไหล"/>
    <s v="เก้าอี้"/>
    <x v="1"/>
    <n v="0.2"/>
    <n v="30"/>
    <n v="500"/>
    <n v="15000"/>
    <n v="15000"/>
    <n v="0"/>
    <s v="เฉพาะเจาะจง"/>
    <s v="11.จ่ายเงินเรียบร้อยแล้ว"/>
    <s v="เบิกจ่ายแล้ว"/>
    <x v="13"/>
    <s v="11 มค.62"/>
    <x v="14"/>
    <x v="7"/>
    <x v="3"/>
    <x v="4"/>
    <m/>
  </r>
  <r>
    <x v="21"/>
    <x v="21"/>
    <x v="1"/>
    <x v="2"/>
    <s v="รพ.สต.บ้านปทุม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11.จ่ายเงินเรียบร้อยแล้ว"/>
    <s v="เบิกจ่ายแล้ว"/>
    <x v="10"/>
    <s v="15 มค.62"/>
    <x v="18"/>
    <x v="6"/>
    <x v="4"/>
    <x v="3"/>
    <m/>
  </r>
  <r>
    <x v="22"/>
    <x v="22"/>
    <x v="1"/>
    <x v="2"/>
    <s v="รพ.สต.บ้านปทุม"/>
    <s v="เครื่องคอมพิวเตอร์โน้ตบุ๊ก สำหรับงานประมวลผล *"/>
    <x v="1"/>
    <n v="0.2"/>
    <n v="1"/>
    <n v="21000"/>
    <n v="21000"/>
    <n v="21000"/>
    <n v="0"/>
    <s v="เฉพาะเจาะจง"/>
    <s v="11.จ่ายเงินเรียบร้อยแล้ว"/>
    <s v="เบิกจ่ายแล้ว"/>
    <x v="10"/>
    <s v="15 มค.62"/>
    <x v="18"/>
    <x v="6"/>
    <x v="4"/>
    <x v="8"/>
    <m/>
  </r>
  <r>
    <x v="23"/>
    <x v="23"/>
    <x v="1"/>
    <x v="2"/>
    <s v="รพ.สต.บ้านปทุม"/>
    <s v="รถเข็นผู้ป่วยแบบนั่ง"/>
    <x v="1"/>
    <n v="0.2"/>
    <n v="1"/>
    <n v="18150"/>
    <n v="18150"/>
    <n v="18150"/>
    <n v="0"/>
    <s v="เฉพาะเจาะจง"/>
    <s v="8.ลงนามสัญญาหลังพ้นระยะเวลาอุทธรณ์"/>
    <s v="รอการส่งมอบพัสดุ"/>
    <x v="14"/>
    <s v="18 มค.62"/>
    <x v="19"/>
    <x v="0"/>
    <x v="0"/>
    <x v="0"/>
    <m/>
  </r>
  <r>
    <x v="24"/>
    <x v="24"/>
    <x v="1"/>
    <x v="2"/>
    <s v="รพ.สต.บ้านปทุม"/>
    <s v="เตียงเฟาว์เลอร์ ซนิดมือหมุนแบบ ก"/>
    <x v="1"/>
    <n v="0.2"/>
    <n v="1"/>
    <n v="26000"/>
    <n v="26000"/>
    <n v="26000"/>
    <n v="0"/>
    <s v="เฉพาะเจาะจง"/>
    <s v="10.ตรวจรับครุภัณฑ์/งานจ้างแล้ว"/>
    <s v="รอการเบิกจ่าย "/>
    <x v="14"/>
    <s v="18 มค.62"/>
    <x v="19"/>
    <x v="11"/>
    <x v="0"/>
    <x v="0"/>
    <m/>
  </r>
  <r>
    <x v="25"/>
    <x v="25"/>
    <x v="1"/>
    <x v="2"/>
    <s v="รพ.สต.บ้านปทุม"/>
    <s v="เครื่องดูดเสมหะ"/>
    <x v="1"/>
    <n v="0.2"/>
    <n v="1"/>
    <n v="11000"/>
    <n v="11000"/>
    <n v="11000"/>
    <n v="0"/>
    <s v="เฉพาะเจาะจง"/>
    <s v="8.ลงนามสัญญาหลังพ้นระยะเวลาอุทธรณ์"/>
    <s v="รอการส่งมอบพัสดุ"/>
    <x v="14"/>
    <s v="18 มค.62"/>
    <x v="19"/>
    <x v="0"/>
    <x v="0"/>
    <x v="0"/>
    <m/>
  </r>
  <r>
    <x v="26"/>
    <x v="26"/>
    <x v="1"/>
    <x v="2"/>
    <s v="รพ.สต.บ้านด้ามพร้า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10.ตรวจรับครุภัณฑ์/งานจ้างแล้ว"/>
    <s v="เบิกจ่ายแล้ว"/>
    <x v="10"/>
    <s v="15 มค.62"/>
    <x v="20"/>
    <x v="6"/>
    <x v="5"/>
    <x v="3"/>
    <m/>
  </r>
  <r>
    <x v="27"/>
    <x v="27"/>
    <x v="1"/>
    <x v="2"/>
    <s v="รพ.สต.บ้านด้ามพร้า"/>
    <s v="เครื่องปั่นฮีมาโตคริท"/>
    <x v="1"/>
    <n v="0.2"/>
    <n v="1"/>
    <n v="96000"/>
    <n v="96000"/>
    <n v="96000"/>
    <n v="0"/>
    <s v="เฉพาะเจาะจง"/>
    <s v="11.จ่ายเงินเรียบร้อยแล้ว"/>
    <s v="เบิกจ่ายแล้ว"/>
    <x v="14"/>
    <s v="18 มค.62"/>
    <x v="21"/>
    <x v="12"/>
    <x v="6"/>
    <x v="9"/>
    <m/>
  </r>
  <r>
    <x v="28"/>
    <x v="28"/>
    <x v="1"/>
    <x v="2"/>
    <s v="รพ.สต.บ้านหนองแก"/>
    <s v="เครื่องคอมพิวเตอร์แม่ข่าย แบบที่ 1"/>
    <x v="1"/>
    <n v="0.2"/>
    <n v="1"/>
    <n v="130000"/>
    <n v="130000"/>
    <n v="130000"/>
    <n v="0"/>
    <s v="เฉพาะเจาะจง"/>
    <s v="10.ตรวจรับครุภัณฑ์/งานจ้างแล้ว"/>
    <s v="เบิกจ่ายแล้ว"/>
    <x v="10"/>
    <s v="15 มค.62"/>
    <x v="22"/>
    <x v="6"/>
    <x v="4"/>
    <x v="10"/>
    <m/>
  </r>
  <r>
    <x v="29"/>
    <x v="29"/>
    <x v="1"/>
    <x v="2"/>
    <s v="รพ.สต.ทัพไทย"/>
    <s v="เครื่องชั่งน้ำหนัก แบบดิจิตอล พร้อมที่วัดส่วนสูง"/>
    <x v="1"/>
    <n v="0.2"/>
    <n v="1"/>
    <n v="20000"/>
    <n v="20000"/>
    <n v="20000"/>
    <n v="0"/>
    <s v="เฉพาะเจาะจง"/>
    <s v="10.ตรวจรับครุภัณฑ์/งานจ้างแล้ว"/>
    <s v="เบิกจ่ายแล้ว"/>
    <x v="16"/>
    <s v="18 มค.62"/>
    <x v="14"/>
    <x v="13"/>
    <x v="7"/>
    <x v="11"/>
    <m/>
  </r>
  <r>
    <x v="30"/>
    <x v="30"/>
    <x v="1"/>
    <x v="2"/>
    <s v="รพ.สต.ทัพไทย"/>
    <s v="เครื่องนึ่ง"/>
    <x v="1"/>
    <n v="0.2"/>
    <n v="1"/>
    <n v="90000"/>
    <n v="90000"/>
    <n v="90000"/>
    <n v="0"/>
    <s v="เฉพาะเจาะจง"/>
    <s v="10.ตรวจรับครุภัณฑ์/งานจ้างแล้ว"/>
    <s v="เบิกจ่ายแล้ว"/>
    <x v="16"/>
    <s v="18 มค.62"/>
    <x v="14"/>
    <x v="13"/>
    <x v="7"/>
    <x v="12"/>
    <m/>
  </r>
  <r>
    <x v="31"/>
    <x v="31"/>
    <x v="1"/>
    <x v="2"/>
    <s v="รพ.สต.บ้านหนองบ่อ"/>
    <s v="เครื่องปรับอากาศแบบแยกส่วน ชนิดตั้งพื้นหรือชนิดแขวน (มีระบบฟอกอากาศ) ขนาด 15,000 บีทียู"/>
    <x v="1"/>
    <n v="0.2"/>
    <n v="1"/>
    <n v="25900"/>
    <n v="25900"/>
    <n v="25900"/>
    <n v="0"/>
    <s v="เฉพาะเจาะจง"/>
    <s v="11.จ่ายเงินเรียบร้อยแล้ว"/>
    <s v="รอการเบิกจ่าย "/>
    <x v="12"/>
    <s v="16 มค.62"/>
    <x v="23"/>
    <x v="14"/>
    <x v="2"/>
    <x v="13"/>
    <m/>
  </r>
  <r>
    <x v="32"/>
    <x v="32"/>
    <x v="1"/>
    <x v="2"/>
    <s v="รพ.สต.บ้านหนองบ่อ"/>
    <s v="ชุดเครื่องตรวจหู(Otoscope)"/>
    <x v="1"/>
    <n v="0.2"/>
    <n v="1"/>
    <n v="15000"/>
    <n v="15000"/>
    <n v="15000"/>
    <n v="0"/>
    <s v="เฉพาะเจาะจง"/>
    <s v="10.ตรวจรับครุภัณฑ์/งานจ้างแล้ว"/>
    <s v="รอการเบิกจ่าย "/>
    <x v="14"/>
    <s v="18 มค.62"/>
    <x v="24"/>
    <x v="15"/>
    <x v="0"/>
    <x v="0"/>
    <m/>
  </r>
  <r>
    <x v="33"/>
    <x v="33"/>
    <x v="1"/>
    <x v="2"/>
    <s v="รพ.สต.บ้านหนองบ่อ"/>
    <s v="เครื่องซักผ้า แบบธรรมดา ขนาด 10-15 กิโลกรัม"/>
    <x v="1"/>
    <n v="0.2"/>
    <n v="1"/>
    <n v="10000"/>
    <n v="10000"/>
    <n v="10000"/>
    <n v="0"/>
    <s v="เฉพาะเจาะจง"/>
    <s v="11.จ่ายเงินเรียบร้อยแล้ว"/>
    <s v="เบิกจ่ายแล้ว"/>
    <x v="14"/>
    <s v="31 มค.62"/>
    <x v="25"/>
    <x v="16"/>
    <x v="4"/>
    <x v="14"/>
    <m/>
  </r>
  <r>
    <x v="34"/>
    <x v="34"/>
    <x v="1"/>
    <x v="2"/>
    <s v="รพ.สต.บ้านหนองบ่อ"/>
    <s v="ปรับปรุงมห้องแพทย์แผนไทย"/>
    <x v="2"/>
    <n v="0.2"/>
    <n v="1"/>
    <n v="50000"/>
    <n v="50000"/>
    <n v="50000"/>
    <n v="0"/>
    <s v="เฉพาะเจาะจง"/>
    <s v="11.จ่ายเงินเรียบร้อยแล้ว"/>
    <s v="เบิกจ่ายแล้ว"/>
    <x v="11"/>
    <s v="21 มค.62"/>
    <x v="26"/>
    <x v="11"/>
    <x v="4"/>
    <x v="15"/>
    <m/>
  </r>
  <r>
    <x v="35"/>
    <x v="35"/>
    <x v="1"/>
    <x v="2"/>
    <s v="รพ.สต.บ้านดงบัง"/>
    <s v="เครื่องคอมพิวเตอร์ สําหรับงานประมวลผล แบบที่ 1 * (จอขนาดไม่น้อยกว่า 19 นิ้ว)"/>
    <x v="1"/>
    <n v="0.2"/>
    <n v="2"/>
    <n v="22000"/>
    <n v="44000"/>
    <n v="44000"/>
    <n v="0"/>
    <s v="เฉพาะเจาะจง"/>
    <s v="11.จ่ายเงินเรียบร้อยแล้ว"/>
    <s v="เบิกจ่ายแล้ว"/>
    <x v="10"/>
    <s v="15 มค.62"/>
    <x v="8"/>
    <x v="6"/>
    <x v="8"/>
    <x v="16"/>
    <m/>
  </r>
  <r>
    <x v="36"/>
    <x v="36"/>
    <x v="1"/>
    <x v="2"/>
    <s v="รพ.สต.บ้านดงบัง"/>
    <s v="โทรทัศน์ แอล อี ดี (LED TV) ระดับความละเอียดจอภาพ1920x1080 พิกเซล ขนาด 50 นิ้ว"/>
    <x v="1"/>
    <n v="0.2"/>
    <n v="1"/>
    <n v="28034.49"/>
    <n v="28034.49"/>
    <n v="28034.49"/>
    <n v="0"/>
    <s v="เฉพาะเจาะจง"/>
    <s v="11.จ่ายเงินเรียบร้อยแล้ว"/>
    <s v="เบิกจ่ายแล้ว"/>
    <x v="17"/>
    <s v="10 มค.62"/>
    <x v="3"/>
    <x v="17"/>
    <x v="9"/>
    <x v="17"/>
    <m/>
  </r>
  <r>
    <x v="37"/>
    <x v="37"/>
    <x v="1"/>
    <x v="2"/>
    <s v="รพ.สต.บ้านดงบัง"/>
    <s v="เครื่องวัดความดันโลหิต (แบบตัวเลข)"/>
    <x v="1"/>
    <n v="0.2"/>
    <n v="1"/>
    <n v="12500"/>
    <n v="12500"/>
    <n v="12500"/>
    <n v="0"/>
    <s v="เฉพาะเจาะจง"/>
    <s v="11.จ่ายเงินเรียบร้อยแล้ว"/>
    <s v="เบิกจ่ายแล้ว"/>
    <x v="14"/>
    <s v="18 มค.62"/>
    <x v="27"/>
    <x v="18"/>
    <x v="10"/>
    <x v="18"/>
    <m/>
  </r>
  <r>
    <x v="38"/>
    <x v="38"/>
    <x v="1"/>
    <x v="2"/>
    <s v="รพ.สต.บ้านดงบัง"/>
    <s v="ปรุบปรุงระบบปะปาภายใน รพ.สต.ดังบัง"/>
    <x v="2"/>
    <n v="0.2"/>
    <n v="1"/>
    <n v="30000"/>
    <n v="30000"/>
    <n v="300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15"/>
    <x v="0"/>
    <x v="0"/>
    <x v="0"/>
    <m/>
  </r>
  <r>
    <x v="39"/>
    <x v="39"/>
    <x v="1"/>
    <x v="2"/>
    <s v="รพ.สต.บ้านยางลุ่ม"/>
    <s v="เครื่องปรับอากาศแบบแยกส่วน ชนิดตั้งพื้นหรือชนิดแขวน (มีระบบฟอกอากาศ) ขนาด 30,000 บีทียู"/>
    <x v="1"/>
    <n v="0.2"/>
    <n v="1"/>
    <n v="40200"/>
    <n v="40200"/>
    <n v="40200"/>
    <n v="0"/>
    <s v="เฉพาะเจาะจง"/>
    <s v="11.จ่ายเงินเรียบร้อยแล้ว"/>
    <s v="รอการเบิกจ่าย "/>
    <x v="12"/>
    <s v="16 มค.62"/>
    <x v="13"/>
    <x v="19"/>
    <x v="2"/>
    <x v="19"/>
    <m/>
  </r>
  <r>
    <x v="40"/>
    <x v="40"/>
    <x v="1"/>
    <x v="2"/>
    <s v="รพ.สต.บ้านยางลุ่ม"/>
    <s v="เครื่องพิมพ์ Multifunction ชนิดเลเซอร์ หรือชนิด LED ขาวดำ"/>
    <x v="1"/>
    <n v="0.2"/>
    <n v="1"/>
    <n v="9000"/>
    <n v="9000"/>
    <n v="9000"/>
    <n v="0"/>
    <s v="เฉพาะเจาะจง"/>
    <s v="11.จ่ายเงินเรียบร้อยแล้ว"/>
    <s v="เบิกจ่ายแล้ว"/>
    <x v="10"/>
    <s v="15 มค.62"/>
    <x v="14"/>
    <x v="6"/>
    <x v="11"/>
    <x v="20"/>
    <m/>
  </r>
  <r>
    <x v="41"/>
    <x v="41"/>
    <x v="1"/>
    <x v="2"/>
    <s v="รพ.สต.บ้านยางลุ่ม"/>
    <s v="เก้าอี้"/>
    <x v="1"/>
    <n v="0.2"/>
    <n v="1"/>
    <n v="25000"/>
    <n v="25000"/>
    <n v="25000"/>
    <n v="0"/>
    <s v="เฉพาะเจาะจง"/>
    <s v="11.จ่ายเงินเรียบร้อยแล้ว"/>
    <s v="เบิกจ่ายแล้ว"/>
    <x v="13"/>
    <s v="21 มค.62"/>
    <x v="28"/>
    <x v="7"/>
    <x v="3"/>
    <x v="21"/>
    <m/>
  </r>
  <r>
    <x v="42"/>
    <x v="42"/>
    <x v="1"/>
    <x v="2"/>
    <s v="รพ.สต.บ้านยางลุ่ม"/>
    <s v="ปรับปรุงห้องซัพพลาย โรงพยาบาลส่งเสริมสุขภาพตำบลยางลุ่ม"/>
    <x v="2"/>
    <n v="0.2"/>
    <n v="1"/>
    <n v="30400"/>
    <n v="30400"/>
    <n v="304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29"/>
    <x v="0"/>
    <x v="0"/>
    <x v="0"/>
    <m/>
  </r>
  <r>
    <x v="43"/>
    <x v="43"/>
    <x v="1"/>
    <x v="2"/>
    <s v="รพ.สต.บ้านกระโสบ"/>
    <s v="เปลี่ยนหลังคาด้านหลังอาคารห้องส่งเสริมสุขภาพโรงพยาบาลส่งเสริมสุขภาพตำบลกระโสบ"/>
    <x v="2"/>
    <n v="0.2"/>
    <n v="1"/>
    <n v="110000"/>
    <n v="110000"/>
    <n v="110000"/>
    <n v="0"/>
    <s v="เฉพาะเจาะจง"/>
    <s v="11.จ่ายเงินเรียบร้อยแล้ว"/>
    <s v="เบิกจ่ายแล้ว"/>
    <x v="18"/>
    <s v="21 มค.62"/>
    <x v="11"/>
    <x v="20"/>
    <x v="8"/>
    <x v="22"/>
    <m/>
  </r>
  <r>
    <x v="44"/>
    <x v="44"/>
    <x v="1"/>
    <x v="2"/>
    <s v="รพ.สต.บ้านกระโสบ"/>
    <s v="รั้วคอนกรีตด้านหลังรพ.สต. กระโสบ"/>
    <x v="2"/>
    <n v="0.2"/>
    <n v="68"/>
    <n v="1300"/>
    <n v="88400"/>
    <n v="88400"/>
    <n v="0"/>
    <s v="เฉพาะเจาะจง"/>
    <s v="10.ตรวจรับครุภัณฑ์/งานจ้างแล้ว"/>
    <s v="รอการเบิกจ่าย "/>
    <x v="18"/>
    <s v="21 มค.62"/>
    <x v="30"/>
    <x v="0"/>
    <x v="0"/>
    <x v="0"/>
    <m/>
  </r>
  <r>
    <x v="45"/>
    <x v="45"/>
    <x v="1"/>
    <x v="2"/>
    <s v="รพ.สต.บ้านปากน้ำ"/>
    <s v="เครื่องปรับอากาศแบบแยกส่วน ชนิดตั้งพื้นหรือชนิดแขวน (มีระบบฟอกอากาศ) ขนาด 18,000 บีทียู"/>
    <x v="1"/>
    <n v="0.2"/>
    <n v="2"/>
    <n v="28600"/>
    <n v="57200"/>
    <n v="57200"/>
    <n v="0"/>
    <s v="เฉพาะเจาะจง"/>
    <s v="11.จ่ายเงินเรียบร้อยแล้ว"/>
    <s v="เบิกจ่ายแล้ว"/>
    <x v="12"/>
    <s v="16 มค.62"/>
    <x v="28"/>
    <x v="14"/>
    <x v="5"/>
    <x v="23"/>
    <m/>
  </r>
  <r>
    <x v="46"/>
    <x v="46"/>
    <x v="1"/>
    <x v="2"/>
    <s v="รพ.สต.บ้านปากน้ำ"/>
    <s v="รถเข็นทำแผล"/>
    <x v="1"/>
    <n v="0.2"/>
    <n v="2"/>
    <n v="11000"/>
    <n v="22000"/>
    <n v="22000"/>
    <n v="0"/>
    <s v="เฉพาะเจาะจง"/>
    <s v="8.ลงนามสัญญาหลังพ้นระยะเวลาอุทธรณ์"/>
    <s v="รอการส่งมอบพัสดุ"/>
    <x v="15"/>
    <s v="10 มค.62"/>
    <x v="31"/>
    <x v="0"/>
    <x v="0"/>
    <x v="0"/>
    <m/>
  </r>
  <r>
    <x v="47"/>
    <x v="47"/>
    <x v="1"/>
    <x v="2"/>
    <s v="รพ.สต.บ้านปากน้ำ"/>
    <s v="เตียงตรวจภายใน"/>
    <x v="1"/>
    <n v="0.2"/>
    <n v="1"/>
    <n v="20000"/>
    <n v="20000"/>
    <n v="20000"/>
    <n v="0"/>
    <s v="เฉพาะเจาะจง"/>
    <s v="8.ลงนามสัญญาหลังพ้นระยะเวลาอุทธรณ์"/>
    <s v="รอการส่งมอบพัสดุ"/>
    <x v="15"/>
    <s v="10 มค.62"/>
    <x v="31"/>
    <x v="0"/>
    <x v="0"/>
    <x v="0"/>
    <m/>
  </r>
  <r>
    <x v="48"/>
    <x v="48"/>
    <x v="1"/>
    <x v="2"/>
    <s v="รพ.สต.บ้านปากน้ำ"/>
    <s v="เครื่องพิมพ์Printer"/>
    <x v="1"/>
    <n v="0.2"/>
    <n v="1"/>
    <n v="13500"/>
    <n v="13500"/>
    <n v="13500"/>
    <n v="0"/>
    <s v="เฉพาะเจาะจง"/>
    <s v="11.จ่ายเงินเรียบร้อยแล้ว"/>
    <s v="เบิกจ่ายแล้ว"/>
    <x v="10"/>
    <s v="15 มค.62"/>
    <x v="28"/>
    <x v="6"/>
    <x v="5"/>
    <x v="7"/>
    <m/>
  </r>
  <r>
    <x v="49"/>
    <x v="49"/>
    <x v="1"/>
    <x v="2"/>
    <s v="รพ.สต.บ้านผาแก้ว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10.ตรวจรับครุภัณฑ์/งานจ้างแล้ว"/>
    <s v="เบิกจ่ายแล้ว"/>
    <x v="10"/>
    <s v="15 มค.62"/>
    <x v="32"/>
    <x v="6"/>
    <x v="5"/>
    <x v="3"/>
    <m/>
  </r>
  <r>
    <x v="50"/>
    <x v="50"/>
    <x v="1"/>
    <x v="2"/>
    <s v="รพ.สต.บ้านผาแก้ว"/>
    <s v="เครื่องคอมพิวเตอร์โน้ตบุ๊ก สำหรับงานประมวลผล *"/>
    <x v="1"/>
    <n v="0.2"/>
    <n v="2"/>
    <n v="21000"/>
    <n v="42000"/>
    <n v="42000"/>
    <n v="0"/>
    <s v="เฉพาะเจาะจง"/>
    <s v="10.ตรวจรับครุภัณฑ์/งานจ้างแล้ว"/>
    <s v="เบิกจ่ายแล้ว"/>
    <x v="10"/>
    <s v="15 มค.62"/>
    <x v="32"/>
    <x v="6"/>
    <x v="5"/>
    <x v="24"/>
    <m/>
  </r>
  <r>
    <x v="51"/>
    <x v="51"/>
    <x v="1"/>
    <x v="2"/>
    <s v="รพ.สต.บ้านผาแก้ว"/>
    <s v="ตู้เย็น ขนาดความจุไม่น้อยกว่า 9 คิวบิกฟุต"/>
    <x v="1"/>
    <n v="0.2"/>
    <n v="1"/>
    <n v="15000"/>
    <n v="15000"/>
    <n v="15000"/>
    <n v="0"/>
    <s v="เฉพาะเจาะจง"/>
    <s v="8.ลงนามสัญญาหลังพ้นระยะเวลาอุทธรณ์"/>
    <s v="เบิกจ่ายแล้ว"/>
    <x v="14"/>
    <s v="10 มค.62"/>
    <x v="33"/>
    <x v="16"/>
    <x v="4"/>
    <x v="5"/>
    <m/>
  </r>
  <r>
    <x v="52"/>
    <x v="52"/>
    <x v="1"/>
    <x v="2"/>
    <s v="รพ.สต.บ้านผาแก้ว"/>
    <s v="ตู้ล็อกเกอร์ 18 ช่อง"/>
    <x v="1"/>
    <n v="0.2"/>
    <n v="1"/>
    <n v="7000"/>
    <n v="7000"/>
    <n v="7000"/>
    <n v="0"/>
    <s v="เฉพาะเจาะจง"/>
    <s v="11.จ่ายเงินเรียบร้อยแล้ว"/>
    <s v="เบิกจ่ายแล้ว"/>
    <x v="13"/>
    <s v="15 มค.62"/>
    <x v="34"/>
    <x v="21"/>
    <x v="12"/>
    <x v="25"/>
    <m/>
  </r>
  <r>
    <x v="53"/>
    <x v="53"/>
    <x v="1"/>
    <x v="2"/>
    <s v="รพ.สต.บ้านผาแก้ว"/>
    <s v="ชุดเครื่องเสียงเคลื่อนที่"/>
    <x v="1"/>
    <n v="0.2"/>
    <n v="1"/>
    <n v="15000"/>
    <n v="15000"/>
    <n v="15000"/>
    <n v="0"/>
    <s v="เฉพาะเจาะจง"/>
    <s v="8.ลงนามสัญญาหลังพ้นระยะเวลาอุทธรณ์"/>
    <s v="เบิกจ่ายแล้ว"/>
    <x v="14"/>
    <s v="31 มค.62"/>
    <x v="12"/>
    <x v="21"/>
    <x v="13"/>
    <x v="26"/>
    <m/>
  </r>
  <r>
    <x v="54"/>
    <x v="54"/>
    <x v="1"/>
    <x v="2"/>
    <s v="รพ.สต.บ้านผาแก้ว"/>
    <s v="เครื่องทำน้ำเย็นแบบต่อท่อ ขนาด 2 ก๊อก"/>
    <x v="1"/>
    <n v="0.2"/>
    <n v="1"/>
    <n v="15000"/>
    <n v="15000"/>
    <n v="15000"/>
    <n v="0"/>
    <s v="เฉพาะเจาะจง"/>
    <s v="11.จ่ายเงินเรียบร้อยแล้ว"/>
    <s v="เบิกจ่ายแล้ว"/>
    <x v="19"/>
    <s v="14 มค.62"/>
    <x v="35"/>
    <x v="22"/>
    <x v="14"/>
    <x v="5"/>
    <m/>
  </r>
  <r>
    <x v="55"/>
    <x v="55"/>
    <x v="1"/>
    <x v="2"/>
    <s v="รพ.สต.บ้านหนองแต้"/>
    <s v="เครื่องปรับอากาศแบบแยกส่วน ชนิดตั้งพื้นหรือชนิดแขวน (มีระบบฟอกอากาศ) ขนาด 15,000 บีทียู"/>
    <x v="1"/>
    <n v="0.2"/>
    <n v="2"/>
    <n v="25900"/>
    <n v="51800"/>
    <n v="51800"/>
    <n v="0"/>
    <s v="เฉพาะเจาะจง"/>
    <s v="10.ตรวจรับครุภัณฑ์/งานจ้างแล้ว"/>
    <s v="รอการเบิกจ่าย "/>
    <x v="12"/>
    <s v="16 มค.62"/>
    <x v="36"/>
    <x v="20"/>
    <x v="0"/>
    <x v="0"/>
    <m/>
  </r>
  <r>
    <x v="56"/>
    <x v="56"/>
    <x v="1"/>
    <x v="2"/>
    <s v="รพ.สต.บ้านหนองแต้"/>
    <s v="เครื่องปรับอากาศแบบแยกส่วน ชนิดตั้งพื้นหรือชนิดแขวน (มีระบบฟอกอากาศ) ขนาด 13,000 บีทียู"/>
    <x v="1"/>
    <n v="0.2"/>
    <n v="1"/>
    <n v="23000"/>
    <n v="23000"/>
    <n v="23000"/>
    <n v="0"/>
    <s v="เฉพาะเจาะจง"/>
    <s v="10.ตรวจรับครุภัณฑ์/งานจ้างแล้ว"/>
    <s v="รอการเบิกจ่าย "/>
    <x v="12"/>
    <s v="16 มค.62"/>
    <x v="36"/>
    <x v="20"/>
    <x v="0"/>
    <x v="0"/>
    <m/>
  </r>
  <r>
    <x v="57"/>
    <x v="57"/>
    <x v="1"/>
    <x v="2"/>
    <s v="รพ.สต.บ้านหนองแต้"/>
    <s v="รถเข็นชนิดนอน"/>
    <x v="1"/>
    <n v="0.2"/>
    <n v="1"/>
    <n v="20000"/>
    <n v="20000"/>
    <n v="20000"/>
    <n v="0"/>
    <s v="เฉพาะเจาะจง"/>
    <s v="8.ลงนามสัญญาหลังพ้นระยะเวลาอุทธรณ์"/>
    <s v="รอการส่งมอบพัสดุ"/>
    <x v="14"/>
    <s v="18 มค.62"/>
    <x v="23"/>
    <x v="0"/>
    <x v="0"/>
    <x v="0"/>
    <m/>
  </r>
  <r>
    <x v="58"/>
    <x v="58"/>
    <x v="1"/>
    <x v="2"/>
    <s v="รพ.สต.บ้านหนองแต้"/>
    <s v="เครื่องชั่งน้ำหนัก แบบดิจิตอล พร้อมที่วัดส่วนสูง"/>
    <x v="1"/>
    <n v="0.2"/>
    <n v="1"/>
    <n v="20000"/>
    <n v="20000"/>
    <n v="20000"/>
    <n v="0"/>
    <s v="เฉพาะเจาะจง"/>
    <s v="8.ลงนามสัญญาหลังพ้นระยะเวลาอุทธรณ์"/>
    <s v="รอการส่งมอบพัสดุ"/>
    <x v="14"/>
    <s v="18 มค.62"/>
    <x v="23"/>
    <x v="0"/>
    <x v="0"/>
    <x v="0"/>
    <m/>
  </r>
  <r>
    <x v="59"/>
    <x v="59"/>
    <x v="1"/>
    <x v="2"/>
    <s v="รพ.สต.บ้านปะอาว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11.จ่ายเงินเรียบร้อยแล้ว"/>
    <s v="เบิกจ่ายแล้ว"/>
    <x v="10"/>
    <s v="15 มค.62"/>
    <x v="11"/>
    <x v="6"/>
    <x v="4"/>
    <x v="3"/>
    <m/>
  </r>
  <r>
    <x v="60"/>
    <x v="60"/>
    <x v="1"/>
    <x v="2"/>
    <s v="รพ.สต.บ้านปะอาว"/>
    <s v="เครื่องคอมพิวเตอร์โน้ตบุ๊ก สำหรับงานประมวลผล *"/>
    <x v="1"/>
    <n v="0.2"/>
    <n v="2"/>
    <n v="21000"/>
    <n v="42000"/>
    <n v="42000"/>
    <n v="0"/>
    <s v="เฉพาะเจาะจง"/>
    <s v="11.จ่ายเงินเรียบร้อยแล้ว"/>
    <s v="เบิกจ่ายแล้ว"/>
    <x v="10"/>
    <s v="15 มค.62"/>
    <x v="11"/>
    <x v="6"/>
    <x v="4"/>
    <x v="24"/>
    <m/>
  </r>
  <r>
    <x v="61"/>
    <x v="61"/>
    <x v="1"/>
    <x v="2"/>
    <s v="รพ.สต.บ้านปะอาว"/>
    <s v="ตู้อบสมุนไพร"/>
    <x v="1"/>
    <n v="0.2"/>
    <n v="1"/>
    <n v="22500"/>
    <n v="22500"/>
    <n v="22500"/>
    <n v="0"/>
    <s v="เฉพาะเจาะจง"/>
    <s v="11.จ่ายเงินเรียบร้อยแล้ว"/>
    <s v="เบิกจ่ายแล้ว"/>
    <x v="14"/>
    <s v="18 มค.62"/>
    <x v="30"/>
    <x v="23"/>
    <x v="7"/>
    <x v="27"/>
    <m/>
  </r>
  <r>
    <x v="62"/>
    <x v="62"/>
    <x v="1"/>
    <x v="2"/>
    <s v="รพ.สต.บ้านปะอาว"/>
    <s v="ตู้เย็น ขนาดความจุไม่น้อยกว่า 5 คิวบิกฟุต"/>
    <x v="1"/>
    <n v="0.2"/>
    <n v="1"/>
    <n v="6500"/>
    <n v="6500"/>
    <n v="6500"/>
    <n v="0"/>
    <s v="เฉพาะเจาะจง"/>
    <s v="11.จ่ายเงินเรียบร้อยแล้ว"/>
    <s v="เบิกจ่ายแล้ว"/>
    <x v="14"/>
    <s v="25 มค.62"/>
    <x v="37"/>
    <x v="16"/>
    <x v="7"/>
    <x v="28"/>
    <m/>
  </r>
  <r>
    <x v="63"/>
    <x v="63"/>
    <x v="1"/>
    <x v="2"/>
    <s v="รพ.สต.บ้านปะอาว"/>
    <s v="เครื่องฟังเสียงหัวใจทารกในครรภ์"/>
    <x v="1"/>
    <n v="0.2"/>
    <n v="1"/>
    <n v="19000"/>
    <n v="19000"/>
    <n v="19000"/>
    <n v="0"/>
    <s v="เฉพาะเจาะจง"/>
    <s v="11.จ่ายเงินเรียบร้อยแล้ว"/>
    <s v="เบิกจ่ายแล้ว"/>
    <x v="14"/>
    <s v="7 กพ.62"/>
    <x v="8"/>
    <x v="18"/>
    <x v="10"/>
    <x v="29"/>
    <m/>
  </r>
  <r>
    <x v="64"/>
    <x v="64"/>
    <x v="1"/>
    <x v="2"/>
    <s v="รพ.สต.หัวดูน"/>
    <s v="ถนนคอนกรีตเสริมเหล็ก เลขที่ แบบ 2406 จำนวน 63 ตารางเมตร"/>
    <x v="2"/>
    <n v="0.2"/>
    <n v="63"/>
    <n v="795"/>
    <n v="50085"/>
    <n v="50000"/>
    <n v="85"/>
    <s v="เฉพาะเจาะจง"/>
    <s v="11.จ่ายเงินเรียบร้อยแล้ว"/>
    <s v="เบิกจ่ายแล้ว"/>
    <x v="11"/>
    <s v="21 มค.62"/>
    <x v="13"/>
    <x v="18"/>
    <x v="15"/>
    <x v="15"/>
    <m/>
  </r>
  <r>
    <x v="65"/>
    <x v="65"/>
    <x v="1"/>
    <x v="2"/>
    <s v="รพ.สต.หัวดูน"/>
    <s v="ปรับปรุงห้องส่งเสริมสุขภาพ"/>
    <x v="2"/>
    <n v="0.2"/>
    <n v="1"/>
    <n v="40000"/>
    <n v="40000"/>
    <n v="400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14"/>
    <x v="0"/>
    <x v="0"/>
    <x v="0"/>
    <m/>
  </r>
  <r>
    <x v="66"/>
    <x v="66"/>
    <x v="1"/>
    <x v="2"/>
    <s v="รพ.สต.ขามใหญ่"/>
    <s v="เครื่องชั่งน้ำหนัก"/>
    <x v="1"/>
    <n v="0.2"/>
    <n v="1"/>
    <n v="15000"/>
    <n v="15000"/>
    <n v="15000"/>
    <n v="0"/>
    <s v="เฉพาะเจาะจง"/>
    <s v="11.จ่ายเงินเรียบร้อยแล้ว"/>
    <s v="เบิกจ่ายแล้ว"/>
    <x v="14"/>
    <s v="18 มค.62"/>
    <x v="34"/>
    <x v="11"/>
    <x v="4"/>
    <x v="5"/>
    <m/>
  </r>
  <r>
    <x v="67"/>
    <x v="67"/>
    <x v="1"/>
    <x v="2"/>
    <s v="รพ.สต.ขามใหญ่"/>
    <s v="ปรับปรุงห้องฉุกเฉิน ภายในอาคาร โรงพยาบาลส่งเสริมสุขภาพตำบลขามใหญ่"/>
    <x v="2"/>
    <n v="0.2"/>
    <n v="1"/>
    <n v="85000"/>
    <n v="85000"/>
    <n v="850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12"/>
    <x v="0"/>
    <x v="0"/>
    <x v="0"/>
    <m/>
  </r>
  <r>
    <x v="68"/>
    <x v="68"/>
    <x v="1"/>
    <x v="2"/>
    <s v="รพ.สต.ดงแสนสุข"/>
    <s v="ตู้เย็น ขนาดความจุไม่น้อยกว่า 9 คิวบิกฟุต"/>
    <x v="1"/>
    <n v="0.2"/>
    <n v="1"/>
    <n v="15000"/>
    <n v="15000"/>
    <n v="15000"/>
    <n v="0"/>
    <s v="เฉพาะเจาะจง"/>
    <s v="11.จ่ายเงินเรียบร้อยแล้ว"/>
    <s v="รอการเบิกจ่าย "/>
    <x v="14"/>
    <s v="10 มค.62"/>
    <x v="30"/>
    <x v="23"/>
    <x v="15"/>
    <x v="5"/>
    <m/>
  </r>
  <r>
    <x v="69"/>
    <x v="69"/>
    <x v="1"/>
    <x v="2"/>
    <s v="รพ.สต.ดงแสนสุข"/>
    <s v="ปรับปรุงห้องน้ำห้องส้วม"/>
    <x v="2"/>
    <n v="0.2"/>
    <n v="1"/>
    <n v="40500"/>
    <n v="40500"/>
    <n v="405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37"/>
    <x v="0"/>
    <x v="0"/>
    <x v="0"/>
    <m/>
  </r>
  <r>
    <x v="70"/>
    <x v="70"/>
    <x v="1"/>
    <x v="2"/>
    <s v="รพ.สต.ดงแสนสุข"/>
    <s v="ปรับปรุงพื้นทางเดินบริเวณหน้าอาคาร"/>
    <x v="2"/>
    <n v="0.2"/>
    <n v="50"/>
    <n v="600"/>
    <n v="30000"/>
    <n v="300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38"/>
    <x v="0"/>
    <x v="0"/>
    <x v="0"/>
    <m/>
  </r>
  <r>
    <x v="71"/>
    <x v="71"/>
    <x v="1"/>
    <x v="2"/>
    <s v="รพ.สต.ดงแสนสุข"/>
    <s v="ปรับปรุงประตูกระจกเป็นบานเลื่อน"/>
    <x v="2"/>
    <n v="0.2"/>
    <n v="1"/>
    <n v="15000"/>
    <n v="15000"/>
    <n v="150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39"/>
    <x v="0"/>
    <x v="0"/>
    <x v="0"/>
    <m/>
  </r>
  <r>
    <x v="72"/>
    <x v="72"/>
    <x v="1"/>
    <x v="2"/>
    <s v="รพ.สต.ดงห่องแห่"/>
    <s v="รถเข็นชนิดนอน"/>
    <x v="1"/>
    <n v="0.2"/>
    <n v="1"/>
    <n v="20000"/>
    <n v="20000"/>
    <n v="20000"/>
    <n v="0"/>
    <s v="เฉพาะเจาะจง"/>
    <s v="8.ลงนามสัญญาหลังพ้นระยะเวลาอุทธรณ์"/>
    <s v="รอการส่งมอบพัสดุ"/>
    <x v="14"/>
    <s v="18 มค.62"/>
    <x v="37"/>
    <x v="0"/>
    <x v="0"/>
    <x v="0"/>
    <m/>
  </r>
  <r>
    <x v="73"/>
    <x v="73"/>
    <x v="1"/>
    <x v="2"/>
    <s v="รพ.สต.ดงห่องแห่"/>
    <s v="ลาลิ้งโกสโคป"/>
    <x v="1"/>
    <n v="0.2"/>
    <n v="1"/>
    <n v="8000"/>
    <n v="8000"/>
    <n v="8000"/>
    <n v="0"/>
    <s v="เฉพาะเจาะจง"/>
    <s v="8.ลงนามสัญญาหลังพ้นระยะเวลาอุทธรณ์"/>
    <s v="รอการส่งมอบพัสดุ"/>
    <x v="14"/>
    <s v="18 มค.62"/>
    <x v="37"/>
    <x v="0"/>
    <x v="0"/>
    <x v="0"/>
    <m/>
  </r>
  <r>
    <x v="74"/>
    <x v="74"/>
    <x v="1"/>
    <x v="2"/>
    <s v="รพ.สต.ดงห่องแห่"/>
    <s v="ซ่อมแซมประตูรั้ว"/>
    <x v="2"/>
    <n v="0.2"/>
    <n v="2"/>
    <n v="38000"/>
    <n v="76000"/>
    <n v="76000"/>
    <n v="0"/>
    <s v="เฉพาะเจาะจง"/>
    <s v="8.ลงนามสัญญาหลังพ้นระยะเวลาอุทธรณ์"/>
    <s v="รอการส่งมอบพัสดุ"/>
    <x v="11"/>
    <s v="21 มค.62"/>
    <x v="38"/>
    <x v="0"/>
    <x v="0"/>
    <x v="0"/>
    <m/>
  </r>
  <r>
    <x v="75"/>
    <x v="75"/>
    <x v="1"/>
    <x v="2"/>
    <s v="รพ.สต.ตำแย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11.จ่ายเงินเรียบร้อยแล้ว"/>
    <s v="เบิกจ่ายแล้ว"/>
    <x v="10"/>
    <s v="15 มค.62"/>
    <x v="40"/>
    <x v="6"/>
    <x v="10"/>
    <x v="3"/>
    <m/>
  </r>
  <r>
    <x v="76"/>
    <x v="76"/>
    <x v="1"/>
    <x v="2"/>
    <s v="รพ.สต.ตำแย"/>
    <s v="เครื่องคอมพิวเตอร์โน้ตบุ๊ก สำหรับงานประมวลผล *"/>
    <x v="1"/>
    <n v="0.2"/>
    <n v="2"/>
    <n v="21000"/>
    <n v="42000"/>
    <n v="42000"/>
    <n v="0"/>
    <s v="เฉพาะเจาะจง"/>
    <s v="11.จ่ายเงินเรียบร้อยแล้ว"/>
    <s v="เบิกจ่ายแล้ว"/>
    <x v="10"/>
    <s v="15 มค.62"/>
    <x v="40"/>
    <x v="6"/>
    <x v="10"/>
    <x v="24"/>
    <m/>
  </r>
  <r>
    <x v="77"/>
    <x v="77"/>
    <x v="1"/>
    <x v="2"/>
    <s v="รพ.สต.ตำแย"/>
    <s v="ตู้เย็น ขนาดความจุไม่น้อยกว่า 9 คิวบิกฟุต"/>
    <x v="1"/>
    <n v="0.2"/>
    <n v="1"/>
    <n v="15000"/>
    <n v="15000"/>
    <n v="15000"/>
    <n v="0"/>
    <s v="เฉพาะเจาะจง"/>
    <s v="11.จ่ายเงินเรียบร้อยแล้ว"/>
    <s v="เบิกจ่ายแล้ว"/>
    <x v="14"/>
    <s v="10 มค.62"/>
    <x v="8"/>
    <x v="8"/>
    <x v="16"/>
    <x v="5"/>
    <m/>
  </r>
  <r>
    <x v="78"/>
    <x v="78"/>
    <x v="1"/>
    <x v="2"/>
    <s v="รพ.สต.ตำแย"/>
    <s v="แซ่มแชมรั้วด้านหน้าอาคาร ตาข่าย ด้านหน้าโรงพยาบาลส่งเสริมสุขภาพตำบลตำแย"/>
    <x v="2"/>
    <n v="0.2"/>
    <n v="1"/>
    <n v="29500"/>
    <n v="29500"/>
    <n v="29500"/>
    <n v="0"/>
    <s v="เฉพาะเจาะจง"/>
    <s v="11.จ่ายเงินเรียบร้อยแล้ว"/>
    <s v="เบิกจ่ายแล้ว"/>
    <x v="11"/>
    <s v="21 มค.62"/>
    <x v="3"/>
    <x v="10"/>
    <x v="9"/>
    <x v="30"/>
    <m/>
  </r>
  <r>
    <x v="79"/>
    <x v="1"/>
    <x v="2"/>
    <x v="2"/>
    <s v="03692-รพ.สต.บ้านหนองหลัก หมู่ที่ 09 ตำบลเหล่าบก"/>
    <s v="เครื่องคอมพิวเตอร์โน๊ตบุกสำหรับงานประมวลผล*"/>
    <x v="1"/>
    <n v="0.7"/>
    <n v="1"/>
    <n v="21000"/>
    <n v="21000"/>
    <n v="210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80"/>
    <x v="2"/>
    <x v="2"/>
    <x v="2"/>
    <s v="03692-รพ.สต.บ้านหนองหลัก หมู่ที่ 09 ตำบลเหล่าบก"/>
    <s v="เครื่องคอมพิวเตอร์สำหรับงานประมวลผล แบบที่1*(ขนาดหน้าจอไม่น้อยกว่า19นิ้ว) และ เครื่องสำรองไฟฟ้า ขนาด800vA"/>
    <x v="1"/>
    <n v="0.7"/>
    <n v="1"/>
    <n v="24500"/>
    <n v="24500"/>
    <n v="245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81"/>
    <x v="3"/>
    <x v="2"/>
    <x v="2"/>
    <s v="03692-รพ.สต.บ้านหนองหลัก หมู่ที่ 09 ตำบลเหล่าบก"/>
    <s v="เครื่องชั่งน้ำหนักแบบดิจิตอลพร้อมที่วัดส่วนสูง"/>
    <x v="1"/>
    <n v="0.7"/>
    <n v="1"/>
    <n v="20000"/>
    <n v="20000"/>
    <n v="20000"/>
    <n v="0"/>
    <s v="E_bidding"/>
    <s v="10.ตรวจรับครุภัณฑ์/งานจ้างแล้ว"/>
    <s v="ตรวจรับแล้ว28มค.62รอจ่ายเงิน"/>
    <x v="21"/>
    <s v="10มค.62"/>
    <x v="0"/>
    <x v="24"/>
    <x v="0"/>
    <x v="0"/>
    <m/>
  </r>
  <r>
    <x v="82"/>
    <x v="4"/>
    <x v="2"/>
    <x v="2"/>
    <s v="03693-รพ.สต.ขมิ้น หมู่ที่ 07 ตำบลเหล่าบก"/>
    <s v="เครื่องคอมพิวเตอร์โน๊ตบุกสำหรับงานประมวลผล*"/>
    <x v="1"/>
    <n v="0.7"/>
    <n v="1"/>
    <n v="21000"/>
    <n v="21000"/>
    <n v="210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83"/>
    <x v="5"/>
    <x v="2"/>
    <x v="2"/>
    <s v="03693-รพ.สต.ขมิ้น หมู่ที่ 07 ตำบลเหล่าบก"/>
    <s v="เครื่องชั่งน้ำหนักแบบดิจิตอลพร้อมที่วัดส่วนสูง"/>
    <x v="1"/>
    <n v="0.7"/>
    <n v="1"/>
    <n v="20000"/>
    <n v="20000"/>
    <n v="20000"/>
    <n v="0"/>
    <s v="E_bidding"/>
    <s v="10.ตรวจรับครุภัณฑ์/งานจ้างแล้ว"/>
    <s v="ตรวจรับแล้ว28มค.62รอจ่ายเงิน"/>
    <x v="21"/>
    <s v="10มค.62"/>
    <x v="0"/>
    <x v="24"/>
    <x v="0"/>
    <x v="0"/>
    <m/>
  </r>
  <r>
    <x v="84"/>
    <x v="6"/>
    <x v="2"/>
    <x v="2"/>
    <s v="03693-รพ.สต.ขมิ้น หมู่ที่ 07 ตำบลเหล่าบก"/>
    <s v="ตู้เหล็กแบบสองบาน (สำหรับเก็บเวชภัณฑ์)"/>
    <x v="1"/>
    <n v="0.7"/>
    <n v="1"/>
    <n v="5500"/>
    <n v="5500"/>
    <n v="5500"/>
    <n v="0"/>
    <s v="E_bidding"/>
    <s v="8.ลงนามสัญญาแล้ว"/>
    <s v="รอส่งมอบของ"/>
    <x v="22"/>
    <s v="10มค.62"/>
    <x v="0"/>
    <x v="0"/>
    <x v="0"/>
    <x v="0"/>
    <m/>
  </r>
  <r>
    <x v="85"/>
    <x v="7"/>
    <x v="2"/>
    <x v="2"/>
    <s v="03693-รพ.สต.ขมิ้น หมู่ที่ 07 ตำบลเหล่าบก"/>
    <s v="เครื่องคอมพิวเตอร์ All In One สำหรับงานประมวลผล และเครื่องสำรองไฟฟ้า ขนาด800vA"/>
    <x v="1"/>
    <n v="0.7"/>
    <n v="1"/>
    <n v="25500"/>
    <n v="25500"/>
    <n v="255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86"/>
    <x v="8"/>
    <x v="2"/>
    <x v="2"/>
    <s v="03694-รพ.สต.บ้านหนองแสง หมู่ที่ 02 ตำบลดุมใหญ่"/>
    <s v="ตะแกรงล้างแผล"/>
    <x v="1"/>
    <n v="0.7"/>
    <n v="1"/>
    <n v="8500"/>
    <n v="8500"/>
    <n v="8500"/>
    <n v="0"/>
    <s v="E_bidding"/>
    <s v="8.ลงนามสัญญาแล้ว"/>
    <s v="รอส่งมอบของ"/>
    <x v="23"/>
    <s v="10มค.62"/>
    <x v="0"/>
    <x v="0"/>
    <x v="0"/>
    <x v="0"/>
    <m/>
  </r>
  <r>
    <x v="87"/>
    <x v="9"/>
    <x v="2"/>
    <x v="2"/>
    <s v="03694-รพ.สต.บ้านหนองแสง หมู่ที่ 02 ตำบลดุมใหญ่"/>
    <s v="เครื่องพิมพ์เลเซอร์ หรือ ชนิด LEDขาวดำ ชนิด networkแบบที่1 (27หน้า/นาที)"/>
    <x v="1"/>
    <n v="0.7"/>
    <n v="1"/>
    <n v="7900"/>
    <n v="7900"/>
    <n v="79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88"/>
    <x v="10"/>
    <x v="2"/>
    <x v="2"/>
    <s v="03694-รพ.สต.บ้านหนองแสง หมู่ที่ 02 ตำบลดุมใหญ่"/>
    <s v="เครื่องปรับอากาศแบบแยกส่วน ชนิดติดผนัง ขนาด18,000BTU"/>
    <x v="1"/>
    <n v="0.7"/>
    <n v="2"/>
    <n v="21000"/>
    <n v="42000"/>
    <n v="42000"/>
    <n v="0"/>
    <s v="เฉพาะเจาะจง"/>
    <s v="10.ตรวจรับครุภัณฑ์/งานจ้างแล้ว"/>
    <s v="ตรวจรับแล้ว25มค.62รอจ่ายเงิน"/>
    <x v="24"/>
    <s v="7มค.62"/>
    <x v="0"/>
    <x v="25"/>
    <x v="0"/>
    <x v="0"/>
    <m/>
  </r>
  <r>
    <x v="89"/>
    <x v="11"/>
    <x v="2"/>
    <x v="2"/>
    <s v="03694-รพ.สต.บ้านหนองแสง หมู่ที่ 02 ตำบลดุมใหญ่"/>
    <s v="เครื่องคอมพิวเตอร์ All In One สำหรับงานประมวลผล และเครื่องสำรองไฟฟ้า ขนาด800vA"/>
    <x v="1"/>
    <n v="0.7"/>
    <n v="1"/>
    <n v="25500"/>
    <n v="25500"/>
    <n v="255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90"/>
    <x v="12"/>
    <x v="2"/>
    <x v="2"/>
    <s v="03695-รพ.สต.บ้านบัวยาง หมู่ที่ 08 ตำบลดุมใหญ่"/>
    <s v="ซ่อมแซมรั้ว(ก่อสร้างรั้วตาข่ายลวดถัก) ความยาว 110เมตร"/>
    <x v="2"/>
    <n v="0.7"/>
    <n v="1"/>
    <n v="2500"/>
    <n v="275000"/>
    <n v="275000"/>
    <n v="0"/>
    <s v="เฉพาะเจาะจง"/>
    <s v="2.แต่งตั้งคณะกรรมการและทำรง.ซื้อจ้างเสนอขอความเห็นชอบ"/>
    <s v="กำหนดรายละเอียดแบบรูปรายการ/ราคากลางคาดว่าจะแล้วเสร็จมีค.62"/>
    <x v="0"/>
    <m/>
    <x v="0"/>
    <x v="0"/>
    <x v="0"/>
    <x v="0"/>
    <m/>
  </r>
  <r>
    <x v="91"/>
    <x v="13"/>
    <x v="2"/>
    <x v="2"/>
    <s v="03696-รพ.สต.บ้านพระโรจน์ หมู่ที่ 05 ตำบลหนองช้างใหญ่"/>
    <s v="โทรทัศน์แอลอีดี(LED TV) แบบ smart TV ระดับความละเอียดจอภาพ 1920x1080พิกเซล ขนาด 55นิ้ว"/>
    <x v="1"/>
    <n v="0.7"/>
    <n v="1"/>
    <n v="26500"/>
    <n v="26500"/>
    <n v="26500"/>
    <n v="0"/>
    <s v="เฉพาะเจาะจง"/>
    <s v="11.จ่ายเงินเรียบร้อยแล้ว"/>
    <s v="จ่ายเงินแล้ว"/>
    <x v="25"/>
    <m/>
    <x v="0"/>
    <x v="0"/>
    <x v="17"/>
    <x v="31"/>
    <m/>
  </r>
  <r>
    <x v="92"/>
    <x v="14"/>
    <x v="2"/>
    <x v="2"/>
    <s v="03696-รพ.สต.บ้านพระโรจน์ หมู่ที่ 05 ตำบลหนองช้างใหญ่"/>
    <s v="เครื่องปั่นและผสมสารอุดฟัน"/>
    <x v="1"/>
    <n v="0.7"/>
    <n v="1"/>
    <n v="12000"/>
    <n v="12000"/>
    <n v="12000"/>
    <n v="0"/>
    <s v="E_bidding"/>
    <s v="10.ตรวจรับครุภัณฑ์/งานจ้างแล้ว"/>
    <s v="ตรวจรับแล้ว4กพ.62รอจ่ายเงิน"/>
    <x v="26"/>
    <s v="10มค.62"/>
    <x v="0"/>
    <x v="26"/>
    <x v="0"/>
    <x v="0"/>
    <m/>
  </r>
  <r>
    <x v="93"/>
    <x v="15"/>
    <x v="2"/>
    <x v="2"/>
    <s v="03696-รพ.สต.บ้านพระโรจน์ หมู่ที่ 05 ตำบลหนองช้างใหญ่"/>
    <s v="เครื่องฉายแสงวัสดุทันตกรรม"/>
    <x v="1"/>
    <n v="0.7"/>
    <n v="1"/>
    <n v="25000"/>
    <n v="25000"/>
    <n v="25000"/>
    <n v="0"/>
    <s v="E_bidding"/>
    <s v="10.ตรวจรับครุภัณฑ์/งานจ้างแล้ว"/>
    <s v="ตรวจรับแล้ว4กพ.62รอจ่ายเงิน"/>
    <x v="26"/>
    <s v="10มค.62"/>
    <x v="0"/>
    <x v="26"/>
    <x v="0"/>
    <x v="0"/>
    <m/>
  </r>
  <r>
    <x v="94"/>
    <x v="16"/>
    <x v="2"/>
    <x v="2"/>
    <s v="03696-รพ.สต.บ้านพระโรจน์ หมู่ที่ 05 ตำบลหนองช้างใหญ่"/>
    <s v="เครื่องปรับอากาศแบบแยกส่วน ชนิดติดผนัง ขนาด18,000BTU"/>
    <x v="1"/>
    <n v="0.7"/>
    <n v="1"/>
    <n v="21000"/>
    <n v="21000"/>
    <n v="21000"/>
    <n v="0"/>
    <s v="เฉพาะเจาะจง"/>
    <s v="10.ตรวจรับครุภัณฑ์/งานจ้างแล้ว"/>
    <s v="ตรวจรับแล้ว25มค.62รอจ่ายเงิน"/>
    <x v="24"/>
    <s v="7มค.62"/>
    <x v="0"/>
    <x v="25"/>
    <x v="0"/>
    <x v="0"/>
    <m/>
  </r>
  <r>
    <x v="95"/>
    <x v="17"/>
    <x v="2"/>
    <x v="2"/>
    <s v="03697-รพ.สต.บ้านหนองเมือง หมู่ที่ 04 ตำบลหนองเมือง"/>
    <s v="ซ่อมแซมรั้ว(ก่อสร้างรั้วตาข่ายลวดถัก) ความยาว 40เมตร"/>
    <x v="2"/>
    <n v="0.7"/>
    <n v="1"/>
    <n v="2500"/>
    <n v="100000"/>
    <n v="100000"/>
    <n v="0"/>
    <s v="เฉพาะเจาะจง"/>
    <s v="2.แต่งตั้งคณะกรรมการและทำรง.ซื้อจ้างเสนอขอความเห็นชอบ"/>
    <s v="กำหนดรายละเอียดแบบรูปรายการ/ราคากลางคาดว่าจะแล้วเสร็จมีค.62"/>
    <x v="0"/>
    <m/>
    <x v="0"/>
    <x v="0"/>
    <x v="0"/>
    <x v="0"/>
    <m/>
  </r>
  <r>
    <x v="96"/>
    <x v="18"/>
    <x v="2"/>
    <x v="2"/>
    <s v="03698-รพ.สต.บ้านสร้างมิ่ง หมู่ที่ 10 ตำบลหนองเมือง"/>
    <s v="ซ่อมแซมระบบประปาถังดันของ รพ.สต."/>
    <x v="2"/>
    <n v="0.7"/>
    <n v="1"/>
    <n v="80000"/>
    <n v="80000"/>
    <n v="80000"/>
    <n v="0"/>
    <s v="เฉพาะเจาะจง"/>
    <s v="11.จ่ายเงินเรียบร้อยแล้ว"/>
    <s v="จ่ายเงินแล้ว"/>
    <x v="27"/>
    <m/>
    <x v="37"/>
    <x v="0"/>
    <x v="18"/>
    <x v="32"/>
    <m/>
  </r>
  <r>
    <x v="97"/>
    <x v="19"/>
    <x v="2"/>
    <x v="2"/>
    <s v="03699-รพ.สต.บ้านโนนขวาว หมู่ที่ 04 ตำบลเตย"/>
    <s v="เครื่องวัดความดันโลหิตแบบสอดแขน ชนิดอัตโนมัติ"/>
    <x v="1"/>
    <n v="0.7"/>
    <n v="1"/>
    <n v="70000"/>
    <n v="70000"/>
    <n v="70000"/>
    <n v="0"/>
    <s v="E_bidding"/>
    <s v="8.ลงนามสัญญาแล้ว"/>
    <s v="รอส่งมอบของ"/>
    <x v="28"/>
    <s v="10มค.62"/>
    <x v="0"/>
    <x v="0"/>
    <x v="0"/>
    <x v="0"/>
    <m/>
  </r>
  <r>
    <x v="98"/>
    <x v="20"/>
    <x v="2"/>
    <x v="2"/>
    <s v="03700-รพ.สต.บ้านน้ำคำแดง หมู่ที่ 05 ตำบลเตย"/>
    <s v="เครื่องปรับอากาศแบบแยกส่วน ชนิดติดผนัง ขนาด12,000BTU"/>
    <x v="1"/>
    <n v="0.7"/>
    <n v="3"/>
    <n v="17000"/>
    <n v="51000"/>
    <n v="51000"/>
    <n v="0"/>
    <s v="เฉพาะเจาะจง"/>
    <s v="10.ตรวจรับครุภัณฑ์/งานจ้างแล้ว"/>
    <s v="ตรวจรับแล้ว25มค.62รอจ่ายเงิน"/>
    <x v="24"/>
    <s v="7มค.62"/>
    <x v="0"/>
    <x v="0"/>
    <x v="0"/>
    <x v="0"/>
    <m/>
  </r>
  <r>
    <x v="99"/>
    <x v="21"/>
    <x v="2"/>
    <x v="2"/>
    <s v="03700-รพ.สต.บ้านน้ำคำแดง หมู่ที่ 05 ตำบลเตย"/>
    <s v="เครื่องฉายแสงวัสดุทันตกรรม"/>
    <x v="1"/>
    <n v="0.7"/>
    <n v="1"/>
    <n v="25000"/>
    <n v="25000"/>
    <n v="25000"/>
    <n v="0"/>
    <s v="E_bidding"/>
    <s v="10.ตรวจรับครุภัณฑ์/งานจ้างแล้ว"/>
    <s v="ตรวจรับแล้ว4กพ.62รอจ่ายเงิน"/>
    <x v="29"/>
    <s v="10มค.62"/>
    <x v="0"/>
    <x v="26"/>
    <x v="0"/>
    <x v="0"/>
    <m/>
  </r>
  <r>
    <x v="100"/>
    <x v="22"/>
    <x v="2"/>
    <x v="2"/>
    <s v="03701-รพ.สต.นาดี หมู่ที่ 02 ตำบลยางสักกระโพหลุ่ม"/>
    <s v="ซ่อมแซมห้องสำหรับรอรับบริการ อาคาร รพ.สต."/>
    <x v="2"/>
    <n v="0.7"/>
    <n v="1"/>
    <n v="50000"/>
    <n v="50000"/>
    <n v="50000"/>
    <n v="0"/>
    <s v="เฉพาะเจาะจง"/>
    <s v="2.แต่งตั้งคณะกรรมการและทำรง.ซื้อจ้างเสนอขอความเห็นชอบ"/>
    <s v="ทำสัญญาแล้วคาดว่าจะแล้วเสร็จกพ.62"/>
    <x v="0"/>
    <m/>
    <x v="0"/>
    <x v="0"/>
    <x v="0"/>
    <x v="0"/>
    <m/>
  </r>
  <r>
    <x v="101"/>
    <x v="23"/>
    <x v="2"/>
    <x v="2"/>
    <s v="03701-รพ.สต.นาดี หมู่ที่ 02 ตำบลยางสักกระโพหลุ่ม"/>
    <s v="โคมไฟตรวจภายใน"/>
    <x v="1"/>
    <n v="0.7"/>
    <n v="1"/>
    <n v="20000"/>
    <n v="20000"/>
    <n v="20000"/>
    <n v="0"/>
    <s v="E_bidding"/>
    <s v="8.ลงนามสัญญาแล้ว"/>
    <s v="รอส่งมอบของ"/>
    <x v="30"/>
    <s v="10มค.62"/>
    <x v="0"/>
    <x v="0"/>
    <x v="0"/>
    <x v="0"/>
    <m/>
  </r>
  <r>
    <x v="102"/>
    <x v="24"/>
    <x v="2"/>
    <x v="2"/>
    <s v="03701-รพ.สต.นาดี หมู่ที่ 02 ตำบลยางสักกระโพหลุ่ม"/>
    <s v="เตียงตรวจภายใน"/>
    <x v="1"/>
    <n v="0.7"/>
    <n v="1"/>
    <n v="22600"/>
    <n v="22600"/>
    <n v="22600"/>
    <n v="0"/>
    <s v="E_bidding"/>
    <s v="8.ลงนามสัญญาแล้ว"/>
    <s v="รอส่งมอบของ"/>
    <x v="31"/>
    <s v="10มค.62"/>
    <x v="0"/>
    <x v="0"/>
    <x v="0"/>
    <x v="0"/>
    <m/>
  </r>
  <r>
    <x v="103"/>
    <x v="25"/>
    <x v="2"/>
    <x v="2"/>
    <s v="03702-รพ.สต.บ้านยางสักกระโพหลุ่ม หมู่ที่ 07 ตำบลยางสักกระโพหลุ่ม"/>
    <s v="เครื่องคอมพิวเตอร์ All In One สำหรับงานประมวลผล และเครื่องสำรองไฟฟ้า ขนาด800vA"/>
    <x v="1"/>
    <n v="0.7"/>
    <n v="1"/>
    <n v="25500"/>
    <n v="25500"/>
    <n v="255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04"/>
    <x v="26"/>
    <x v="2"/>
    <x v="2"/>
    <s v="03702-รพ.สต.บ้านยางสักกระโพหลุ่ม หมู่ที่ 07 ตำบลยางสักกระโพหลุ่ม"/>
    <s v="เครื่องคอมพิวเตอร์โน๊ตบุกสำหรับงานประมวลผล*"/>
    <x v="1"/>
    <n v="0.7"/>
    <n v="1"/>
    <n v="21000"/>
    <n v="21000"/>
    <n v="210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05"/>
    <x v="27"/>
    <x v="2"/>
    <x v="2"/>
    <s v="03702-รพ.สต.บ้านยางสักกระโพหลุ่ม หมู่ที่ 07 ตำบลยางสักกระโพหลุ่ม"/>
    <s v="เครื่องมัลติมีเดียโปรเจคเตอร์ ระดับ XGA ขนาด 2,500 ANSI Lumens"/>
    <x v="1"/>
    <n v="0.7"/>
    <n v="1"/>
    <n v="27700"/>
    <n v="27700"/>
    <n v="27700"/>
    <n v="0"/>
    <s v="เฉพาะเจาะจง"/>
    <s v="10.ตรวจรับครุภัณฑ์/งานจ้างแล้ว"/>
    <s v="ตรวจรับแล้ว16มค.62รอจ่ายเงิน"/>
    <x v="20"/>
    <s v="7มค.62"/>
    <x v="0"/>
    <x v="27"/>
    <x v="0"/>
    <x v="0"/>
    <m/>
  </r>
  <r>
    <x v="106"/>
    <x v="28"/>
    <x v="2"/>
    <x v="2"/>
    <s v="03703-รพ.สต.บ้านยางเครือ หมู่ที่ 09 ตำบลยางสักกระโพหลุ่ม"/>
    <s v="ซ่อมแซมรางระบายน้ำและพื้นผิวลานจอดรถผู้รับบริการ"/>
    <x v="2"/>
    <n v="0.7"/>
    <n v="1"/>
    <n v="25000"/>
    <n v="25000"/>
    <n v="25000"/>
    <n v="0"/>
    <s v="เฉพาะเจาะจง"/>
    <s v="8.ลงนามสัญญาแล้ว"/>
    <s v="ทำสัญญาแล้วคาดว่าจะแล้วเสร็จกพ.62"/>
    <x v="0"/>
    <m/>
    <x v="0"/>
    <x v="0"/>
    <x v="0"/>
    <x v="0"/>
    <m/>
  </r>
  <r>
    <x v="107"/>
    <x v="29"/>
    <x v="2"/>
    <x v="2"/>
    <s v="03703-รพ.สต.บ้านยางเครือ หมู่ที่ 09 ตำบลยางสักกระโพหลุ่ม"/>
    <s v="ซ่อมแซมระบบไฟฟ้า รับรองประมาณการโดยนายช่างหน่วยงานของรัฐ"/>
    <x v="2"/>
    <n v="0.7"/>
    <n v="1"/>
    <n v="25000"/>
    <n v="25000"/>
    <n v="25000"/>
    <n v="0"/>
    <s v="เฉพาะเจาะจง"/>
    <s v="8.ลงนามสัญญาแล้ว"/>
    <s v="ทำสัญญาแล้วคาดว่าจะแล้วเสร็จกพ.62"/>
    <x v="0"/>
    <m/>
    <x v="0"/>
    <x v="0"/>
    <x v="0"/>
    <x v="0"/>
    <m/>
  </r>
  <r>
    <x v="108"/>
    <x v="30"/>
    <x v="2"/>
    <x v="2"/>
    <s v="03703-รพ.สต.บ้านยางเครือ หมู่ที่ 09 ตำบลยางสักกระโพหลุ่ม"/>
    <s v="เครื่องคอมพิวเตอร์สำหรับงานประมวลผล แบบที่1*(ขนาดหน้าจอไม่น้อยกว่า19นิ้ว) และ เครื่องสำรองไฟฟ้า ขนาด800vA"/>
    <x v="1"/>
    <n v="0.7"/>
    <n v="1"/>
    <n v="24500"/>
    <n v="24500"/>
    <n v="245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09"/>
    <x v="31"/>
    <x v="2"/>
    <x v="2"/>
    <s v="03704-รพ.สต.หนองไข่นก หมู่ที่ 01 ตำบลหนองไข่นก"/>
    <s v="เครื่องมัลติมีเดียโปรเจคเตอร์ ระดับ XGA ขนาด 2,500 ANSI Lumens"/>
    <x v="1"/>
    <n v="0.7"/>
    <n v="1"/>
    <n v="27700"/>
    <n v="27700"/>
    <n v="27700"/>
    <n v="0"/>
    <s v="เฉพาะเจาะจง"/>
    <s v="10.ตรวจรับครุภัณฑ์/งานจ้างแล้ว"/>
    <s v="ตรวจรับแล้ว16มค.62รอจ่ายเงิน"/>
    <x v="20"/>
    <s v="7มค.62"/>
    <x v="0"/>
    <x v="27"/>
    <x v="0"/>
    <x v="0"/>
    <m/>
  </r>
  <r>
    <x v="110"/>
    <x v="32"/>
    <x v="2"/>
    <x v="2"/>
    <s v="03704-รพ.สต.หนองไข่นก หมู่ที่ 01 ตำบลหนองไข่นก"/>
    <s v="เครื่องฟังเสียงทารกในครรภ์มารดา(Fetal Drop Tone)"/>
    <x v="1"/>
    <n v="0.7"/>
    <n v="1"/>
    <n v="35000"/>
    <n v="35000"/>
    <n v="35000"/>
    <n v="0"/>
    <s v="E_bidding"/>
    <s v="5.คณะกรรมการพิจารณาผลราคา/เสนอหน.หน่วยงานเพื่อขอความเห็นชอบ"/>
    <s v="ประชุมพิจารณาผลผู้ชนะการเสนอราคาวันที่28กพ.62"/>
    <x v="0"/>
    <m/>
    <x v="0"/>
    <x v="0"/>
    <x v="0"/>
    <x v="0"/>
    <m/>
  </r>
  <r>
    <x v="111"/>
    <x v="33"/>
    <x v="2"/>
    <x v="2"/>
    <s v="03704-รพ.สต.หนองไข่นก หมู่ที่ 01 ตำบลหนองไข่นก"/>
    <s v="เตียงตรวจโรคทั่วไป"/>
    <x v="1"/>
    <n v="0.7"/>
    <n v="1"/>
    <n v="7000"/>
    <n v="7000"/>
    <n v="7000"/>
    <n v="0"/>
    <s v="E_bidding"/>
    <s v="8.ลงนามสัญญาแล้ว"/>
    <s v="รอส่งมอบของ"/>
    <x v="32"/>
    <s v="10มค.62"/>
    <x v="0"/>
    <x v="0"/>
    <x v="0"/>
    <x v="0"/>
    <m/>
  </r>
  <r>
    <x v="112"/>
    <x v="34"/>
    <x v="2"/>
    <x v="2"/>
    <s v="03705-รพ.สต.บ้านหนองเหล่า หมู่ที่ 11 ตำบลหนองเหล่า"/>
    <s v="ซ่อมแซมถนนคอนกรีตเสริมเหล็กภายใน รพ.สต. ขนาดพื้นที่ 180 ตรม."/>
    <x v="2"/>
    <n v="0.7"/>
    <n v="1"/>
    <n v="555"/>
    <n v="99900"/>
    <n v="99900"/>
    <n v="0"/>
    <s v="เฉพาะเจาะจง"/>
    <s v="11.จ่ายเงินเรียบร้อยแล้ว"/>
    <s v="จ่ายเงินแล้ว"/>
    <x v="33"/>
    <m/>
    <x v="38"/>
    <x v="0"/>
    <x v="19"/>
    <x v="33"/>
    <m/>
  </r>
  <r>
    <x v="113"/>
    <x v="35"/>
    <x v="2"/>
    <x v="2"/>
    <s v="03706-รพ.สต.บ้านดอนแดงใหญ่ หมู่ที่ 02 ตำบลหนองเหล่า"/>
    <s v="เครื่องพิมพ์เลเซอร์ หรือ ชนิด LED สี ชนิด แบบnetwork"/>
    <x v="1"/>
    <n v="0.7"/>
    <n v="1"/>
    <n v="10000"/>
    <n v="10000"/>
    <n v="100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14"/>
    <x v="36"/>
    <x v="2"/>
    <x v="2"/>
    <s v="03706-รพ.สต.บ้านดอนแดงใหญ่ หมู่ที่ 02 ตำบลหนองเหล่า"/>
    <s v="เครื่องคอมพิวเตอร์สำหรับงานประมวลผล แบบที่1*(ขนาดหน้าจอไม่น้อยกว่า19นิ้ว) และ เครื่องสำรองไฟฟ้า ขนาด800vA"/>
    <x v="1"/>
    <n v="0.7"/>
    <n v="1"/>
    <n v="24500"/>
    <n v="24500"/>
    <n v="245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15"/>
    <x v="37"/>
    <x v="2"/>
    <x v="2"/>
    <s v="03706-รพ.สต.บ้านดอนแดงใหญ่ หมู่ที่ 02 ตำบลหนองเหล่า"/>
    <s v="เครื่องซักผ้าแบบธรรมดา ขนาด 15กิโลกรัม"/>
    <x v="1"/>
    <n v="0.7"/>
    <n v="1"/>
    <n v="18000"/>
    <n v="18000"/>
    <n v="18000"/>
    <n v="0"/>
    <s v="E_bidding"/>
    <s v="11.จ่ายเงินเรียบร้อยแล้ว"/>
    <s v="จ่ายเงินแล้ว"/>
    <x v="25"/>
    <m/>
    <x v="0"/>
    <x v="0"/>
    <x v="17"/>
    <x v="34"/>
    <m/>
  </r>
  <r>
    <x v="116"/>
    <x v="38"/>
    <x v="2"/>
    <x v="2"/>
    <s v="03706-รพ.สต.บ้านดอนแดงใหญ่ หมู่ที่ 02 ตำบลหนองเหล่า"/>
    <s v="เครื่องคอมพิวเตอร์โน๊ตบุกสำหรับงานประมวลผล*"/>
    <x v="1"/>
    <n v="0.7"/>
    <n v="1"/>
    <n v="21000"/>
    <n v="21000"/>
    <n v="210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17"/>
    <x v="39"/>
    <x v="2"/>
    <x v="2"/>
    <s v="03707-รพ.สต.บ้านหนองฮาง หมู่ที่ 01 ตำบลหนองฮาง"/>
    <s v="เครื่องพิมพ์เลเซอร์ หรือ ชนิด LEDขาวดำ ชนิด networkแบบที่1 (27หน้า/นาที)"/>
    <x v="1"/>
    <n v="0.7"/>
    <n v="1"/>
    <n v="7900"/>
    <n v="7900"/>
    <n v="79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18"/>
    <x v="40"/>
    <x v="2"/>
    <x v="2"/>
    <s v="03707-รพ.สต.บ้านหนองฮาง หมู่ที่ 01 ตำบลหนองฮาง"/>
    <s v="เครื่องคอมพิวเตอร์สำหรับงานประมวลผล แบบที่1*(ขนาดหน้าจอไม่น้อยกว่า19นิ้ว) และ เครื่องสำรองไฟฟ้า ขนาด800vA"/>
    <x v="1"/>
    <n v="0.7"/>
    <n v="1"/>
    <n v="24500"/>
    <n v="24500"/>
    <n v="245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19"/>
    <x v="41"/>
    <x v="2"/>
    <x v="2"/>
    <s v="03707-รพ.สต.บ้านหนองฮาง หมู่ที่ 01 ตำบลหนองฮาง"/>
    <s v="ซ่อมแซมหลังคาอาคาร รพ.สต."/>
    <x v="2"/>
    <n v="0.7"/>
    <n v="1"/>
    <n v="100000"/>
    <n v="100000"/>
    <n v="100000"/>
    <n v="0"/>
    <s v="เฉพาะเจาะจง"/>
    <s v="8.ลงนามสัญญาแล้ว"/>
    <s v="ทำสัญญาแล้วคาดว่าจะแล้วเสร็จกพ.62"/>
    <x v="0"/>
    <m/>
    <x v="0"/>
    <x v="0"/>
    <x v="0"/>
    <x v="0"/>
    <m/>
  </r>
  <r>
    <x v="120"/>
    <x v="42"/>
    <x v="2"/>
    <x v="2"/>
    <s v="03707-รพ.สต.บ้านหนองฮาง หมู่ที่ 01 ตำบลหนองฮาง"/>
    <s v="ตะแกรงล้างแผล"/>
    <x v="1"/>
    <n v="0.7"/>
    <n v="1"/>
    <n v="8500"/>
    <n v="8500"/>
    <n v="8500"/>
    <n v="0"/>
    <s v="E_bidding"/>
    <s v="8.ลงนามสัญญาแล้ว"/>
    <s v="รอส่งมอบของ"/>
    <x v="23"/>
    <s v="10มค.62"/>
    <x v="0"/>
    <x v="0"/>
    <x v="0"/>
    <x v="0"/>
    <m/>
  </r>
  <r>
    <x v="121"/>
    <x v="43"/>
    <x v="2"/>
    <x v="2"/>
    <s v="03708-รพ.สต.บ้านผักระย่า หมู่ที่ 02 ตำบลยางโยภาพ"/>
    <s v="ซ่อมแซมรั้ว(ก่อสร้างรั้วตาข่ายลวดถัก) ความยาว 45เมตร"/>
    <x v="2"/>
    <n v="0.7"/>
    <n v="1"/>
    <n v="2500"/>
    <n v="112500"/>
    <n v="112500"/>
    <n v="0"/>
    <s v="เฉพาะเจาะจง"/>
    <s v="8.ลงนามสัญญาแล้ว"/>
    <s v="ทำสัญญาแล้วคาดว่าจะแล้วเสร็จกพ.62"/>
    <x v="0"/>
    <m/>
    <x v="0"/>
    <x v="0"/>
    <x v="0"/>
    <x v="0"/>
    <m/>
  </r>
  <r>
    <x v="122"/>
    <x v="44"/>
    <x v="2"/>
    <x v="2"/>
    <s v="03709-รพ.สต.หนองสองห้อง หมู่ที่ 10 ตำบลยางโยภาพ"/>
    <s v="เครื่องทำลายเข็ม"/>
    <x v="1"/>
    <n v="0.7"/>
    <n v="1"/>
    <n v="12500"/>
    <n v="12500"/>
    <n v="12500"/>
    <n v="0"/>
    <s v="E_bidding"/>
    <s v="5.คณะกรรมการพิจารณาผลราคา/เสนอหน.หน่วยงานเพื่อขอความเห็นชอบ"/>
    <s v="ประชุมพิจารณาผลผู้ชนะการเสนอราคาวันที่28กพ.62"/>
    <x v="0"/>
    <m/>
    <x v="0"/>
    <x v="0"/>
    <x v="0"/>
    <x v="0"/>
    <m/>
  </r>
  <r>
    <x v="123"/>
    <x v="45"/>
    <x v="2"/>
    <x v="2"/>
    <s v="03709-รพ.สต.หนองสองห้อง หมู่ที่ 10 ตำบลยางโยภาพ"/>
    <s v="เตาเผาขยะ(ทดแทน)"/>
    <x v="2"/>
    <n v="0.7"/>
    <n v="1"/>
    <n v="50000"/>
    <n v="50000"/>
    <n v="50000"/>
    <n v="0"/>
    <s v="เฉพาะเจาะจง"/>
    <s v="8.ลงนามสัญญาแล้ว"/>
    <s v="ทำสัญญาแล้วคาดว่าจะแล้วเสร็จกพ.62"/>
    <x v="0"/>
    <m/>
    <x v="0"/>
    <x v="0"/>
    <x v="0"/>
    <x v="0"/>
    <m/>
  </r>
  <r>
    <x v="124"/>
    <x v="46"/>
    <x v="2"/>
    <x v="2"/>
    <s v="03710-รพ.สต.บ้านหนองขุ่น หมู่ที่ 11 ตำบลยางโยภาพ"/>
    <s v="เครื่องขูดหินน้ำลายไฟฟ้า"/>
    <x v="1"/>
    <n v="0.7"/>
    <n v="1"/>
    <n v="25000"/>
    <n v="25000"/>
    <n v="25000"/>
    <n v="0"/>
    <s v="E_bidding"/>
    <s v="10.ตรวจรับครุภัณฑ์/งานจ้างแล้ว"/>
    <s v="ตรวจรับแล้ว11กพ.62รอจ่ายเงิน"/>
    <x v="34"/>
    <s v="10มค.62"/>
    <x v="0"/>
    <x v="28"/>
    <x v="0"/>
    <x v="0"/>
    <m/>
  </r>
  <r>
    <x v="125"/>
    <x v="47"/>
    <x v="2"/>
    <x v="2"/>
    <s v="03710-รพ.สต.บ้านหนองขุ่น หมู่ที่ 11 ตำบลยางโยภาพ"/>
    <s v="เครื่องคอมพิวเตอร์โน๊ตบุกสำหรับงานประมวลผล*"/>
    <x v="1"/>
    <n v="0.7"/>
    <n v="1"/>
    <n v="21000"/>
    <n v="21000"/>
    <n v="210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26"/>
    <x v="48"/>
    <x v="2"/>
    <x v="2"/>
    <s v="03711-รพ.สต.บ้านไผ่ใหญ่ หมู่ที่ 01 ตำบลไผ่ใหญ่"/>
    <s v="ซ่อมแซมห้องปฐมพยาบาลและห้องบริการตรวจรักษาผู้ป่วย"/>
    <x v="2"/>
    <n v="0.7"/>
    <n v="1"/>
    <n v="80000"/>
    <n v="80000"/>
    <n v="80000"/>
    <n v="0"/>
    <s v="เฉพาะเจาะจง"/>
    <s v="8.ลงนามสัญญาแล้ว"/>
    <s v="ทำสัญญาแล้วคาดว่าจะแล้วเสร็จกพ.62"/>
    <x v="0"/>
    <m/>
    <x v="0"/>
    <x v="0"/>
    <x v="0"/>
    <x v="0"/>
    <m/>
  </r>
  <r>
    <x v="127"/>
    <x v="49"/>
    <x v="2"/>
    <x v="2"/>
    <s v="03712-รพ.สต.แสงไผ่ หมู่ที่ 03 ตำบลไผ่ใหญ่"/>
    <s v="เตาเผาขยะ(ทดแทน)"/>
    <x v="2"/>
    <n v="0.7"/>
    <n v="1"/>
    <n v="50000"/>
    <n v="50000"/>
    <n v="50000"/>
    <n v="0"/>
    <s v="เฉพาะเจาะจง"/>
    <s v="8.ลงนามสัญญาแล้ว"/>
    <s v="ทำสัญญาแล้วคาดว่าจะแล้วเสร็จกพ.62"/>
    <x v="0"/>
    <m/>
    <x v="0"/>
    <x v="0"/>
    <x v="0"/>
    <x v="0"/>
    <m/>
  </r>
  <r>
    <x v="128"/>
    <x v="50"/>
    <x v="2"/>
    <x v="2"/>
    <s v="03712-รพ.สต.แสงไผ่ หมู่ที่ 03 ตำบลไผ่ใหญ่"/>
    <s v="เครื่องปรับอากาศแบบแยกส่วน ชนิดติดผนัง ขนาด18,000BTU"/>
    <x v="1"/>
    <n v="0.7"/>
    <n v="1"/>
    <n v="21000"/>
    <n v="21000"/>
    <n v="21000"/>
    <n v="0"/>
    <s v="เฉพาะเจาะจง"/>
    <s v="10.ตรวจรับครุภัณฑ์/งานจ้างแล้ว"/>
    <s v="ตรวจรับแล้ว25มค.62รอจ่ายเงิน"/>
    <x v="24"/>
    <s v="7มค.62"/>
    <x v="0"/>
    <x v="25"/>
    <x v="0"/>
    <x v="0"/>
    <m/>
  </r>
  <r>
    <x v="129"/>
    <x v="51"/>
    <x v="2"/>
    <x v="2"/>
    <s v="03713-รพ.สต.บ้านทุ่งมณี หมู่ที่ 06 ตำบลนาเลิง"/>
    <s v="ซ่อมแซมห้องบริการทันตกรรม"/>
    <x v="2"/>
    <n v="0.7"/>
    <n v="1"/>
    <n v="50000"/>
    <n v="50000"/>
    <n v="50000"/>
    <n v="0"/>
    <s v="เฉพาะเจาะจง"/>
    <s v="2.แต่งตั้งคณะกรรมการและทำรง.ซื้อจ้างเสนอขอความเห็นชอบ"/>
    <s v="กำหนดรายละเอียดแบบรูปรายการ/ราคากลางคาดว่าจะแล้วเสร็จมีค.62"/>
    <x v="0"/>
    <m/>
    <x v="0"/>
    <x v="0"/>
    <x v="0"/>
    <x v="0"/>
    <m/>
  </r>
  <r>
    <x v="130"/>
    <x v="52"/>
    <x v="2"/>
    <x v="2"/>
    <s v="03713-รพ.สต.บ้านทุ่งมณี หมู่ที่ 06 ตำบลนาเลิง"/>
    <s v="รถเข็นทำแผล"/>
    <x v="1"/>
    <n v="0.7"/>
    <n v="1"/>
    <n v="11000"/>
    <n v="11000"/>
    <n v="11000"/>
    <n v="0"/>
    <s v="E_bidding"/>
    <s v="8.ลงนามสัญญาแล้ว"/>
    <s v="รอส่งมอบของ"/>
    <x v="23"/>
    <s v="10มค.62"/>
    <x v="0"/>
    <x v="0"/>
    <x v="0"/>
    <x v="0"/>
    <m/>
  </r>
  <r>
    <x v="131"/>
    <x v="53"/>
    <x v="2"/>
    <x v="2"/>
    <s v="03713-รพ.สต.บ้านทุ่งมณี หมู่ที่ 06 ตำบลนาเลิง"/>
    <s v="เครื่องปรับอากาศแบบแยกส่วน ชนิดติดผนัง ขนาด18,000BTU"/>
    <x v="1"/>
    <n v="0.7"/>
    <n v="1"/>
    <n v="21000"/>
    <n v="21000"/>
    <n v="21000"/>
    <n v="0"/>
    <s v="เฉพาะเจาะจง"/>
    <s v="10.ตรวจรับครุภัณฑ์/งานจ้างแล้ว"/>
    <s v="ตรวจรับแล้ว25มค.62รอจ่ายเงิน"/>
    <x v="24"/>
    <s v="7มค.62"/>
    <x v="0"/>
    <x v="25"/>
    <x v="0"/>
    <x v="0"/>
    <m/>
  </r>
  <r>
    <x v="132"/>
    <x v="54"/>
    <x v="2"/>
    <x v="2"/>
    <s v="03714-รพ.สต.บ้านโพนแพง หมู่ที่ 07 ตำบลโพนแพง"/>
    <s v="ซ่อมแซมห้องปฐมพยาบาลและห้องบริการตรวจรักษาผู้ป่วย"/>
    <x v="2"/>
    <n v="0.7"/>
    <n v="1"/>
    <n v="35000"/>
    <n v="35000"/>
    <n v="35000"/>
    <n v="0"/>
    <s v="เฉพาะเจาะจง"/>
    <s v="2.แต่งตั้งคณะกรรมการและทำรง.ซื้อจ้างเสนอขอความเห็นชอบ"/>
    <s v="กำหนดรายละเอียดแบบรูปรายการ/ราคากลางคาดว่าจะแล้วเสร็จมีค.62"/>
    <x v="0"/>
    <m/>
    <x v="0"/>
    <x v="0"/>
    <x v="0"/>
    <x v="0"/>
    <m/>
  </r>
  <r>
    <x v="133"/>
    <x v="55"/>
    <x v="2"/>
    <x v="2"/>
    <s v="03714-รพ.สต.บ้านโพนแพง หมู่ที่ 07 ตำบลโพนแพง"/>
    <s v="เครื่องปรับอากาศแบบแยกส่วน ชนิดติดผนัง ขนาด24,000BTU"/>
    <x v="1"/>
    <n v="0.7"/>
    <n v="1"/>
    <n v="28000"/>
    <n v="28000"/>
    <n v="28000"/>
    <n v="0"/>
    <s v="เฉพาะเจาะจง"/>
    <s v="10.ตรวจรับครุภัณฑ์/งานจ้างแล้ว"/>
    <s v="ตรวจรับแล้ว25มค.62รอจ่ายเงิน"/>
    <x v="24"/>
    <s v="7มค.62"/>
    <x v="0"/>
    <x v="25"/>
    <x v="0"/>
    <x v="0"/>
    <m/>
  </r>
  <r>
    <x v="134"/>
    <x v="56"/>
    <x v="2"/>
    <x v="2"/>
    <s v="03714-รพ.สต.บ้านโพนแพง หมู่ที่ 07 ตำบลโพนแพง"/>
    <s v="ตู้เหล็กแบบสองบาน (สำหรับเก็บเวชภัณฑ์)"/>
    <x v="1"/>
    <n v="0.7"/>
    <n v="2"/>
    <n v="5500"/>
    <n v="11000"/>
    <n v="11000"/>
    <n v="0"/>
    <s v="E_bidding"/>
    <s v="8.ลงนามสัญญาแล้ว"/>
    <s v="รอส่งมอบของ"/>
    <x v="22"/>
    <m/>
    <x v="0"/>
    <x v="0"/>
    <x v="0"/>
    <x v="0"/>
    <m/>
  </r>
  <r>
    <x v="135"/>
    <x v="57"/>
    <x v="2"/>
    <x v="1"/>
    <s v="10953-รพ.ม่วงสามสิบ"/>
    <s v="เครื่องฟังเสียงทารกในครรภ์มารดา(Fetal Drop Tone)"/>
    <x v="1"/>
    <n v="0.7"/>
    <n v="1"/>
    <n v="75000"/>
    <n v="75000"/>
    <n v="75000"/>
    <n v="0"/>
    <s v="E_bidding"/>
    <s v="8.ลงนามสัญญาแล้ว"/>
    <s v="ทำสัญญาแล้ววันที่ 10 มค.62 อยู่ระหว่างส่งมอบ"/>
    <x v="35"/>
    <s v="10มค.62"/>
    <x v="0"/>
    <x v="0"/>
    <x v="0"/>
    <x v="0"/>
    <m/>
  </r>
  <r>
    <x v="136"/>
    <x v="58"/>
    <x v="2"/>
    <x v="1"/>
    <s v="10953-รพ.ม่วงสามสิบ"/>
    <s v="ตู้ข้างเตียงแสตนเลส"/>
    <x v="1"/>
    <n v="0.7"/>
    <n v="15"/>
    <n v="6500"/>
    <n v="97500"/>
    <n v="97500"/>
    <n v="0"/>
    <s v="E_bidding"/>
    <s v="8.ลงนามสัญญาแล้ว"/>
    <s v="ทำสัญญาแล้ววันที่ 10 มค.62 อยู่ระหว่างส่งมอบ"/>
    <x v="36"/>
    <s v="10มค.62"/>
    <x v="0"/>
    <x v="0"/>
    <x v="0"/>
    <x v="0"/>
    <m/>
  </r>
  <r>
    <x v="137"/>
    <x v="59"/>
    <x v="2"/>
    <x v="1"/>
    <s v="10953-รพ.ม่วงสามสิบ"/>
    <s v="เครื่องคอมพิวเตอร์ All In One สำหรับงานประมวลผลและเครื่องสำรองไฟฟ้า ขนาด800vA"/>
    <x v="1"/>
    <n v="0.7"/>
    <n v="15"/>
    <n v="25500"/>
    <n v="382500"/>
    <n v="3825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38"/>
    <x v="60"/>
    <x v="2"/>
    <x v="1"/>
    <s v="10953-รพ.ม่วงสามสิบ"/>
    <s v="โทรทัศน์ แอล อี ดี (LED TV) แบบ Smart TV ระดับความละเอียดจอภาพ 1920 x 1080 พิกเซล ขนาด 40 นิ้ว"/>
    <x v="1"/>
    <n v="0.7"/>
    <n v="5"/>
    <n v="17700"/>
    <n v="88500"/>
    <n v="88500"/>
    <n v="0"/>
    <s v="เฉพาะเจาะจง"/>
    <s v="11.จ่ายเงินเรียบร้อยแล้ว"/>
    <s v="จ่ายเงินแล้ว"/>
    <x v="25"/>
    <m/>
    <x v="0"/>
    <x v="0"/>
    <x v="20"/>
    <x v="35"/>
    <m/>
  </r>
  <r>
    <x v="139"/>
    <x v="61"/>
    <x v="2"/>
    <x v="1"/>
    <s v="10953-รพ.ม่วงสามสิบ"/>
    <s v="วิทยุสื่อสาร"/>
    <x v="1"/>
    <n v="0.7"/>
    <n v="4"/>
    <n v="8000"/>
    <n v="32000"/>
    <n v="32000"/>
    <n v="0"/>
    <s v="เฉพาะเจาะจง"/>
    <s v="11.จ่ายเงินเรียบร้อยแล้ว"/>
    <s v="จ่ายเงินแล้ว"/>
    <x v="37"/>
    <m/>
    <x v="0"/>
    <x v="0"/>
    <x v="20"/>
    <x v="36"/>
    <m/>
  </r>
  <r>
    <x v="140"/>
    <x v="62"/>
    <x v="2"/>
    <x v="1"/>
    <s v="10953-รพ.ม่วงสามสิบ"/>
    <s v="กล้องดิจิตอล"/>
    <x v="1"/>
    <n v="0.7"/>
    <n v="1"/>
    <n v="38000"/>
    <n v="38000"/>
    <n v="38000"/>
    <n v="0"/>
    <s v="เฉพาะเจาะจง"/>
    <s v="10.ตรวจรับครุภัณฑ์/งานจ้างแล้ว"/>
    <s v="ตรวจรับแล้ว16มค.62รอจ่ายเงิน"/>
    <x v="20"/>
    <m/>
    <x v="0"/>
    <x v="27"/>
    <x v="0"/>
    <x v="0"/>
    <m/>
  </r>
  <r>
    <x v="141"/>
    <x v="63"/>
    <x v="2"/>
    <x v="1"/>
    <s v="10953-รพ.ม่วงสามสิบ"/>
    <s v="เครื่องทำลายเอกสารแบบตัดละเอียด ทำลายครั้งละ20แผ่น"/>
    <x v="1"/>
    <n v="0.7"/>
    <n v="1"/>
    <n v="49500"/>
    <n v="49500"/>
    <n v="49500"/>
    <n v="0"/>
    <s v="เฉพาะเจาะจง"/>
    <s v="10.ตรวจรับครุภัณฑ์/งานจ้างแล้ว"/>
    <s v="ตรวจรับแล้ว25มค.62รอจ่ายเงิน"/>
    <x v="20"/>
    <s v="7มค.62"/>
    <x v="0"/>
    <x v="25"/>
    <x v="0"/>
    <x v="0"/>
    <m/>
  </r>
  <r>
    <x v="142"/>
    <x v="64"/>
    <x v="2"/>
    <x v="1"/>
    <s v="10953-รพ.ม่วงสามสิบ"/>
    <s v="เครื่องพิมพ์ชนิดเลเซอร์ หรือชนิด LED ขาวดา ชนิด Network แบบที่ 1 (27 หน้า/นาที)"/>
    <x v="1"/>
    <n v="0.7"/>
    <n v="3"/>
    <n v="7900"/>
    <n v="23700"/>
    <n v="23700"/>
    <n v="0"/>
    <s v="เฉพาะเจาะจง"/>
    <s v="8.ลงนามสัญญาแล้ว"/>
    <s v="รอส่งมอบของ"/>
    <x v="20"/>
    <s v="10มค.62"/>
    <x v="0"/>
    <x v="0"/>
    <x v="0"/>
    <x v="0"/>
    <m/>
  </r>
  <r>
    <x v="143"/>
    <x v="65"/>
    <x v="2"/>
    <x v="1"/>
    <s v="10953-รพ.ม่วงสามสิบ"/>
    <s v="เครื่องวัดความดันโลหิตแบบสอดแขนชนิดอัตโนมัติ"/>
    <x v="1"/>
    <n v="0.7"/>
    <n v="1"/>
    <n v="70000"/>
    <n v="70000"/>
    <n v="70000"/>
    <n v="0"/>
    <s v="E_bidding"/>
    <s v="8.ลงนามสัญญาแล้ว"/>
    <s v="รอส่งมอบของ"/>
    <x v="38"/>
    <m/>
    <x v="0"/>
    <x v="0"/>
    <x v="0"/>
    <x v="0"/>
    <m/>
  </r>
  <r>
    <x v="144"/>
    <x v="66"/>
    <x v="2"/>
    <x v="1"/>
    <s v="10953-รพ.ม่วงสามสิบ"/>
    <s v="เครื่องตรวจวัดความอิ่มตัวของอ๊อกซิเจน (Oxygen saturation) พร้อมอุปกรณ์"/>
    <x v="1"/>
    <n v="0.7"/>
    <n v="2"/>
    <n v="30000"/>
    <n v="60000"/>
    <n v="60000"/>
    <n v="0"/>
    <s v="E_bidding"/>
    <s v="8.ลงนามสัญญาแล้ว"/>
    <s v="ทำสัญญาแล้ววันที่ 10 มค.62 อยู่ระหว่างส่งมอบ"/>
    <x v="35"/>
    <s v="10มค.62"/>
    <x v="0"/>
    <x v="0"/>
    <x v="0"/>
    <x v="0"/>
    <m/>
  </r>
  <r>
    <x v="145"/>
    <x v="67"/>
    <x v="2"/>
    <x v="1"/>
    <s v="10953-รพ.ม่วงสามสิบ"/>
    <s v="ซ่อมแซมหลังคาอาคารผู้ป่วย(ตึก 3)"/>
    <x v="2"/>
    <n v="0.7"/>
    <n v="1"/>
    <n v="305515.14"/>
    <n v="305515.14"/>
    <n v="305515.14"/>
    <n v="0"/>
    <s v="เฉพาะเจาะจง"/>
    <s v="11.จ่ายเงินเรียบร้อยแล้ว"/>
    <s v="จ่ายเงินแล้ว"/>
    <x v="39"/>
    <s v="25ธค.61"/>
    <x v="0"/>
    <x v="0"/>
    <x v="21"/>
    <x v="37"/>
    <m/>
  </r>
  <r>
    <x v="146"/>
    <x v="68"/>
    <x v="2"/>
    <x v="1"/>
    <s v="10953-รพ.ม่วงสามสิบ"/>
    <s v="รถเข็นผู้ป่วยพร้อมปรับระดับสูงต่ำแบบไฮโดรลิก"/>
    <x v="1"/>
    <n v="0.7"/>
    <n v="3"/>
    <n v="100000"/>
    <n v="300000"/>
    <n v="300000"/>
    <n v="0"/>
    <s v="E_bidding"/>
    <s v="8.ลงนามสัญญาแล้ว"/>
    <s v="ทำสัญญาแล้ววันที่ 10 มค.62 อยู่ระหว่างส่งมอบ"/>
    <x v="35"/>
    <s v="10มค.62"/>
    <x v="0"/>
    <x v="0"/>
    <x v="0"/>
    <x v="0"/>
    <m/>
  </r>
  <r>
    <x v="147"/>
    <x v="69"/>
    <x v="2"/>
    <x v="1"/>
    <s v="10953-รพ.ม่วงสามสิบ"/>
    <s v="ตู้เย็น ขนาด 9 คิวบิกฟุต"/>
    <x v="1"/>
    <n v="0.7"/>
    <n v="1"/>
    <n v="15000"/>
    <n v="15000"/>
    <n v="15000"/>
    <n v="0"/>
    <s v="เฉพาะเจาะจง"/>
    <s v="11.จ่ายเงินเรียบร้อยแล้ว"/>
    <s v="จ่ายเงินแล้ว"/>
    <x v="25"/>
    <s v="14มค.62"/>
    <x v="0"/>
    <x v="0"/>
    <x v="0"/>
    <x v="0"/>
    <m/>
  </r>
  <r>
    <x v="148"/>
    <x v="70"/>
    <x v="2"/>
    <x v="1"/>
    <s v="10953-รพ.ม่วงสามสิบ"/>
    <s v="เครื่องส่องตรวจกล่องเสียง(Laryngoscope) พร้อมอุปกรณ์ครบชุด"/>
    <x v="1"/>
    <n v="0.7"/>
    <n v="2"/>
    <n v="75000"/>
    <n v="150000"/>
    <n v="150000"/>
    <n v="0"/>
    <s v="E_bidding"/>
    <s v="10.ตรวจรับครุภัณฑ์/งานจ้างแล้ว"/>
    <s v="ตรวจรับแล้ว4กพ.62รอจ่ายเงิน"/>
    <x v="40"/>
    <s v="10มค.62"/>
    <x v="0"/>
    <x v="26"/>
    <x v="0"/>
    <x v="0"/>
    <m/>
  </r>
  <r>
    <x v="149"/>
    <x v="71"/>
    <x v="2"/>
    <x v="1"/>
    <s v="10953-รพ.ม่วงสามสิบ"/>
    <s v="เครื่องกรอไมโครมอเตอร์สำหรับงานทันตกรรม"/>
    <x v="1"/>
    <n v="0.7"/>
    <n v="1"/>
    <n v="50000"/>
    <n v="50000"/>
    <n v="50000"/>
    <n v="0"/>
    <s v="E_bidding"/>
    <s v="10.ตรวจรับครุภัณฑ์/งานจ้างแล้ว"/>
    <s v="ตรวจรับแล้ว28มค.62รอจ่ายเงิน"/>
    <x v="41"/>
    <s v="10มค.62"/>
    <x v="0"/>
    <x v="24"/>
    <x v="0"/>
    <x v="0"/>
    <m/>
  </r>
  <r>
    <x v="150"/>
    <x v="72"/>
    <x v="2"/>
    <x v="1"/>
    <s v="10953-รพ.ม่วงสามสิบ"/>
    <s v="กล้องโทรทัศน์วงจรปิดชนิดเครือข่าย แบบมุมมองคงที่/ปรับมุมมอง สำหรับงานรักษาความปลอดภัยทั่วไป"/>
    <x v="1"/>
    <n v="0.7"/>
    <n v="1"/>
    <n v="70000"/>
    <n v="70000"/>
    <n v="70000"/>
    <n v="0"/>
    <s v="เฉพาะเจาะจง"/>
    <s v="8.ลงนามสัญญาแล้ว"/>
    <s v="ทำสัญญาแล้ววันที่ 10 มค.62 อยู่ระหว่างส่งมอบ"/>
    <x v="42"/>
    <s v="10มค.62"/>
    <x v="0"/>
    <x v="0"/>
    <x v="0"/>
    <x v="0"/>
    <m/>
  </r>
  <r>
    <x v="151"/>
    <x v="73"/>
    <x v="2"/>
    <x v="1"/>
    <s v="10953-รพ.ม่วงสามสิบ"/>
    <s v="รถเข็นชนิดนั่ง"/>
    <x v="1"/>
    <n v="0.7"/>
    <n v="8"/>
    <n v="6900"/>
    <n v="55200"/>
    <n v="55200"/>
    <n v="0"/>
    <s v="E_bidding"/>
    <s v="10.ตรวจรับครุภัณฑ์/งานจ้างแล้ว"/>
    <s v="ตรวจรับแล้ว28มค.62รอจ่ายเงิน"/>
    <x v="43"/>
    <s v="10มค.62"/>
    <x v="0"/>
    <x v="0"/>
    <x v="0"/>
    <x v="0"/>
    <m/>
  </r>
  <r>
    <x v="152"/>
    <x v="74"/>
    <x v="2"/>
    <x v="1"/>
    <s v="10953-รพ.ม่วงสามสิบ"/>
    <s v="รถเข็นยา ER"/>
    <x v="1"/>
    <n v="0.7"/>
    <n v="1"/>
    <n v="40000"/>
    <n v="40000"/>
    <n v="40000"/>
    <n v="0"/>
    <s v="E_bidding"/>
    <s v="8.ลงนามสัญญาแล้ว"/>
    <s v="รอส่งมอบของ"/>
    <x v="0"/>
    <m/>
    <x v="0"/>
    <x v="0"/>
    <x v="0"/>
    <x v="0"/>
    <m/>
  </r>
  <r>
    <x v="153"/>
    <x v="75"/>
    <x v="2"/>
    <x v="1"/>
    <s v="10953-รพ.ม่วงสามสิบ"/>
    <s v="กล้องจุลทรรศน์ ชนิดสองตา สำหรับงานวิจัย"/>
    <x v="1"/>
    <n v="0.7"/>
    <n v="1"/>
    <s v="85,000.00"/>
    <n v="85000"/>
    <n v="85000"/>
    <n v="0"/>
    <s v="เฉพาะเจาะจง"/>
    <s v="8.ลงนามสัญญาแล้ว"/>
    <s v="ทำสัญญาแล้ววันที่ 10 มค.62 อยู่ระหว่างส่งมอบ"/>
    <x v="44"/>
    <s v="10มค.62"/>
    <x v="0"/>
    <x v="0"/>
    <x v="0"/>
    <x v="0"/>
    <m/>
  </r>
  <r>
    <x v="154"/>
    <x v="76"/>
    <x v="2"/>
    <x v="1"/>
    <s v="10953-รพ.ม่วงสามสิบ"/>
    <s v="เครื่องปรับอากำศ แบบแยกส่วน ชนิดตั้งพื้นหรือชนิดแขวน (มีระบบฟอกอากาศ) ขนาด 36,000 บีทียู"/>
    <x v="1"/>
    <n v="0.7"/>
    <n v="2"/>
    <n v="47000"/>
    <n v="94000"/>
    <n v="94000"/>
    <n v="0"/>
    <s v="เฉพาะเจาะจง"/>
    <s v="10.ตรวจรับครุภัณฑ์/งานจ้างแล้ว"/>
    <s v="ตรวจรับแล้ว25มค.62รอจ่ายเงิน"/>
    <x v="24"/>
    <s v="10มค.62"/>
    <x v="0"/>
    <x v="25"/>
    <x v="0"/>
    <x v="0"/>
    <m/>
  </r>
  <r>
    <x v="155"/>
    <x v="77"/>
    <x v="2"/>
    <x v="2"/>
    <s v="03712-รพ.สต.แสงไผ่ หมู่ที่ 03 ตำบลไผ่ใหญ่"/>
    <s v="เครื่องปั่นเม็ดเลือดแดง ( Hematocrit Centrifuge )"/>
    <x v="1"/>
    <n v="0.2"/>
    <n v="1"/>
    <n v="50000"/>
    <n v="50000"/>
    <n v="50000"/>
    <n v="0"/>
    <s v="E_bidding"/>
    <s v="8.ลงนามสัญญาแล้ว"/>
    <s v="รอส่งมอบของ"/>
    <x v="45"/>
    <m/>
    <x v="0"/>
    <x v="0"/>
    <x v="0"/>
    <x v="0"/>
    <m/>
  </r>
  <r>
    <x v="156"/>
    <x v="78"/>
    <x v="2"/>
    <x v="1"/>
    <s v="10953-รพ.ม่วงสามสิบ"/>
    <s v="กล้องถ่ายภาพจอประสาทตาดิจิตอล"/>
    <x v="1"/>
    <n v="0.2"/>
    <n v="1"/>
    <n v="1200000"/>
    <n v="1200000"/>
    <n v="1200000"/>
    <n v="0"/>
    <s v="เฉพาะเจาะจง"/>
    <s v="8.ลงนามสัญญาแล้ว"/>
    <s v="ทำสัญญาแล้ววันที่ 5กพ.62 อยู่ระหว่างส่งมอบ"/>
    <x v="46"/>
    <s v="5กพ.62"/>
    <x v="0"/>
    <x v="0"/>
    <x v="0"/>
    <x v="0"/>
    <m/>
  </r>
  <r>
    <x v="157"/>
    <x v="79"/>
    <x v="2"/>
    <x v="1"/>
    <s v="10953-รพ.ม่วงสามสิบ"/>
    <s v="เครื่องคอมพิวเตอร์แม่ข่าย แบบที่ 1"/>
    <x v="1"/>
    <n v="0.2"/>
    <n v="1"/>
    <n v="130000"/>
    <n v="130000"/>
    <n v="130000"/>
    <n v="0"/>
    <s v="เฉพาะเจาะจง"/>
    <s v="11.จ่ายเงินเรียบร้อยแล้ว"/>
    <s v="จ่ายเงินแล้ว"/>
    <x v="20"/>
    <m/>
    <x v="0"/>
    <x v="0"/>
    <x v="22"/>
    <x v="10"/>
    <m/>
  </r>
  <r>
    <x v="158"/>
    <x v="80"/>
    <x v="2"/>
    <x v="1"/>
    <s v="10953-รพ.ม่วงสามสิบ"/>
    <s v="เครื่องควบคุมการให้สารละลายทางหลอดเลือด"/>
    <x v="1"/>
    <n v="0.2"/>
    <n v="2"/>
    <n v="60000"/>
    <n v="120000"/>
    <n v="120000"/>
    <n v="0"/>
    <s v="E_bidding"/>
    <s v="5.คณะกรรมการพิจารณาผลราคา/เสนอหน.หน่วยงานเพื่อขอความเห็นชอบ"/>
    <s v="ประชุมพิจารณาเปิดซองวันที่28กพ.62"/>
    <x v="0"/>
    <m/>
    <x v="0"/>
    <x v="0"/>
    <x v="0"/>
    <x v="0"/>
    <m/>
  </r>
  <r>
    <x v="159"/>
    <x v="81"/>
    <x v="2"/>
    <x v="1"/>
    <s v="10953-รพ.ม่วงสามสิบ"/>
    <s v="เครื่องอบผ้าขนาด 200 ปอนด"/>
    <x v="1"/>
    <n v="0.2"/>
    <n v="1"/>
    <n v="430000"/>
    <n v="430000"/>
    <n v="430000"/>
    <n v="0"/>
    <s v="E_bidding"/>
    <s v="4.ทำหนังสือเชิญชวนและเจรจาตกลงกับผู้ค้าโดยตรง"/>
    <s v="รอการเสนอจากผู้ค้า"/>
    <x v="0"/>
    <m/>
    <x v="0"/>
    <x v="0"/>
    <x v="0"/>
    <x v="0"/>
    <m/>
  </r>
  <r>
    <x v="160"/>
    <x v="82"/>
    <x v="2"/>
    <x v="1"/>
    <s v="10953-รพ.ม่วงสามสิบ"/>
    <s v="เครื่องตรวจติดตามสัญญาณชีพพร้อมการสื่อสารและส่ง สัญญาณชีพเพื่อการวินิจฉัย ทางไกล พร้อมติดตั้ง"/>
    <x v="1"/>
    <n v="0.2"/>
    <n v="1"/>
    <n v="220000"/>
    <n v="220000"/>
    <n v="220000"/>
    <n v="0"/>
    <s v="E_bidding"/>
    <s v="6.อนุมัติสั่งจ้าง หัวหน้าหน่วยงานอนุมัติซื้อจ้าง/เห็นชอบผลการพิจารณา"/>
    <s v="จังหวัดให้ชะลอดำเนินการ"/>
    <x v="0"/>
    <m/>
    <x v="0"/>
    <x v="0"/>
    <x v="0"/>
    <x v="0"/>
    <m/>
  </r>
  <r>
    <x v="161"/>
    <x v="83"/>
    <x v="2"/>
    <x v="2"/>
    <s v="03701-รพ.สต.นาดี หมู่ที่ 02 ตำบลยางสักกระโพหลุ่ม"/>
    <s v="ซ่อมปรับปรุงระบบไฟฟ้าของโรงพยาบาลส่งเสริมสุขภาพตำบล"/>
    <x v="2"/>
    <n v="0.1"/>
    <n v="1"/>
    <n v="167911.52"/>
    <n v="167911.52"/>
    <n v="167911.52"/>
    <n v="0"/>
    <s v="เฉพาะเจาะจง"/>
    <s v="2.แต่งตั้งคณะกรรมการและทำรง.ซื้อจ้างเสนอขอความเห็นชอบ"/>
    <s v="กำหนดรายละเอียดแบบรูปรายการ/ราคากลางคาดว่าจะแล้วเสร็จมีค.62"/>
    <x v="0"/>
    <m/>
    <x v="0"/>
    <x v="0"/>
    <x v="0"/>
    <x v="0"/>
    <m/>
  </r>
  <r>
    <x v="162"/>
    <x v="84"/>
    <x v="2"/>
    <x v="2"/>
    <s v="03710-รพ.สต.บ้านหนองขุ่น หมู่ที่ 11 ตำบลยางโยภาพ"/>
    <s v="รั้วแบบคอนกรีต เลขที่แบบ 3382 ความยาว 120เมตร"/>
    <x v="2"/>
    <n v="0.1"/>
    <n v="1"/>
    <n v="1950"/>
    <n v="234000"/>
    <n v="234000"/>
    <n v="0"/>
    <s v="เฉพาะเจาะจง"/>
    <s v="8.ลงนามสัญญาแล้ว"/>
    <s v="ทำสัญญาแล้วคาดว่าจะแล้วเสร็จกพ.62"/>
    <x v="0"/>
    <m/>
    <x v="0"/>
    <x v="0"/>
    <x v="0"/>
    <x v="0"/>
    <m/>
  </r>
  <r>
    <x v="163"/>
    <x v="85"/>
    <x v="2"/>
    <x v="1"/>
    <s v="10953-รพ.ม่วงสามสิบ"/>
    <s v="เครื่องปั่น Hematocrit"/>
    <x v="1"/>
    <n v="0.1"/>
    <n v="1"/>
    <n v="85000"/>
    <n v="85000"/>
    <n v="85000"/>
    <n v="0"/>
    <s v="E_bidding"/>
    <s v="8.ลงนามสัญญาแล้ว"/>
    <s v="รอส่งมอบของ"/>
    <x v="0"/>
    <m/>
    <x v="0"/>
    <x v="0"/>
    <x v="0"/>
    <x v="0"/>
    <m/>
  </r>
  <r>
    <x v="164"/>
    <x v="1"/>
    <x v="3"/>
    <x v="2"/>
    <s v="รพ.สต.จานเขื่อง"/>
    <s v="ซ่อมห้องสุขศึกษาประชาสัมพันธ์ผู้มารับบริการ"/>
    <x v="2"/>
    <n v="0.7"/>
    <n v="1"/>
    <n v="50000"/>
    <n v="50000"/>
    <n v="50000"/>
    <m/>
    <m/>
    <m/>
    <m/>
    <x v="0"/>
    <m/>
    <x v="0"/>
    <x v="0"/>
    <x v="0"/>
    <x v="0"/>
    <m/>
  </r>
  <r>
    <x v="165"/>
    <x v="2"/>
    <x v="3"/>
    <x v="2"/>
    <s v="รพ.สต.กุดกะเสียน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66"/>
    <x v="3"/>
    <x v="3"/>
    <x v="2"/>
    <s v="รพ.สต.กุดกะเสียน"/>
    <s v="เครื่องคอมพิวเตอร์สำหรับงานสำนักงาน(จอขนาดไม่น้อยกว่า 19 นิ้ว) สำหรับเก็บข้อมูลผู้รับบริการ"/>
    <x v="1"/>
    <n v="0.7"/>
    <n v="1"/>
    <n v="15000"/>
    <n v="15000"/>
    <n v="15000"/>
    <n v="1000"/>
    <m/>
    <m/>
    <m/>
    <x v="0"/>
    <m/>
    <x v="0"/>
    <x v="0"/>
    <x v="0"/>
    <x v="0"/>
    <m/>
  </r>
  <r>
    <x v="167"/>
    <x v="4"/>
    <x v="3"/>
    <x v="2"/>
    <s v="รพ.สต.สร้างถ่อ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68"/>
    <x v="5"/>
    <x v="3"/>
    <x v="2"/>
    <s v="รพ.สต.สร้างถ่อ"/>
    <s v="ซ่อมห้องสุขศึกษาประชาสัมพันธ์ผู้มารับบริการ"/>
    <x v="2"/>
    <n v="0.7"/>
    <n v="1"/>
    <n v="15000"/>
    <n v="15000"/>
    <n v="15000"/>
    <m/>
    <m/>
    <m/>
    <m/>
    <x v="0"/>
    <m/>
    <x v="0"/>
    <x v="0"/>
    <x v="0"/>
    <x v="0"/>
    <m/>
  </r>
  <r>
    <x v="169"/>
    <x v="6"/>
    <x v="3"/>
    <x v="2"/>
    <s v="รพ.สต.ศรีบัว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70"/>
    <x v="7"/>
    <x v="3"/>
    <x v="2"/>
    <s v="รพ.สต.ศรีบัว"/>
    <s v="คอมพิวเตอร์ตั้งโต๊ะสำหรับเก็บข้อมูลผู้รับบริการ"/>
    <x v="1"/>
    <n v="0.7"/>
    <n v="1"/>
    <n v="15000"/>
    <n v="15000"/>
    <n v="15000"/>
    <n v="1000"/>
    <m/>
    <m/>
    <m/>
    <x v="0"/>
    <m/>
    <x v="0"/>
    <x v="0"/>
    <x v="0"/>
    <x v="0"/>
    <m/>
  </r>
  <r>
    <x v="171"/>
    <x v="8"/>
    <x v="3"/>
    <x v="2"/>
    <s v="รพ.สต.หัวทุ่ง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72"/>
    <x v="9"/>
    <x v="3"/>
    <x v="2"/>
    <s v="รพ.สต.หัวทุ่ง"/>
    <s v="คอมพิวเตอร์โน๊ตบุ๊คสำหรับงานสำนักงาน สำหรับจัดเก็บข้อมูลการเยี่ยมบ้าน"/>
    <x v="1"/>
    <n v="0.7"/>
    <n v="2"/>
    <n v="15000"/>
    <n v="30000"/>
    <n v="30000"/>
    <n v="2000"/>
    <m/>
    <m/>
    <m/>
    <x v="0"/>
    <m/>
    <x v="0"/>
    <x v="0"/>
    <x v="0"/>
    <x v="0"/>
    <m/>
  </r>
  <r>
    <x v="173"/>
    <x v="10"/>
    <x v="3"/>
    <x v="2"/>
    <s v="รพ.สต.ส้มป่อย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74"/>
    <x v="11"/>
    <x v="3"/>
    <x v="2"/>
    <s v="รพ.สต.ยางน้อย"/>
    <s v="ซ่อมห้องสุขศึกษาประชาสัมพันธ์ผู้มารับบริการ"/>
    <x v="2"/>
    <n v="0.7"/>
    <n v="1"/>
    <n v="70000"/>
    <n v="70000"/>
    <n v="70000"/>
    <m/>
    <m/>
    <m/>
    <m/>
    <x v="0"/>
    <m/>
    <x v="0"/>
    <x v="0"/>
    <x v="0"/>
    <x v="0"/>
    <m/>
  </r>
  <r>
    <x v="175"/>
    <x v="12"/>
    <x v="3"/>
    <x v="2"/>
    <s v="รพ.สต.โนนใหญ่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76"/>
    <x v="13"/>
    <x v="3"/>
    <x v="2"/>
    <s v="รพ.สต.โนนใหญ่"/>
    <s v="ตู้เย็น 2 ประตูขนาดความจุไม่ต่ำกว่า 9 คิว"/>
    <x v="1"/>
    <n v="0.7"/>
    <n v="1"/>
    <n v="10000"/>
    <n v="10000"/>
    <n v="10000"/>
    <m/>
    <m/>
    <m/>
    <m/>
    <x v="0"/>
    <m/>
    <x v="0"/>
    <x v="0"/>
    <x v="0"/>
    <x v="0"/>
    <m/>
  </r>
  <r>
    <x v="177"/>
    <x v="14"/>
    <x v="3"/>
    <x v="2"/>
    <s v="รพ.สต.ดงยาง"/>
    <s v="เครื่องปรับอากาศขนาด 18000 BTU สำหรับห้องบริการแพทย์แผนไทย"/>
    <x v="1"/>
    <n v="0.7"/>
    <n v="2"/>
    <n v="21000"/>
    <n v="42000"/>
    <n v="42000"/>
    <m/>
    <m/>
    <m/>
    <m/>
    <x v="0"/>
    <m/>
    <x v="0"/>
    <x v="0"/>
    <x v="0"/>
    <x v="0"/>
    <m/>
  </r>
  <r>
    <x v="178"/>
    <x v="15"/>
    <x v="3"/>
    <x v="2"/>
    <s v="รพ.สต.ดงยาง"/>
    <s v="ตู้เย็น 2 ประตูขนาดความจุไม่ต่ำกว่า 9 คิว"/>
    <x v="1"/>
    <n v="0.7"/>
    <n v="1"/>
    <n v="10000"/>
    <n v="10000"/>
    <n v="10000"/>
    <m/>
    <m/>
    <m/>
    <m/>
    <x v="0"/>
    <m/>
    <x v="0"/>
    <x v="0"/>
    <x v="0"/>
    <x v="0"/>
    <m/>
  </r>
  <r>
    <x v="179"/>
    <x v="16"/>
    <x v="3"/>
    <x v="2"/>
    <s v="รพ.สต.หัวดอน"/>
    <s v="ตู้เย็น 2 ประตูขนาดความจุไม่ต่ำกว่า 9 คิว"/>
    <x v="1"/>
    <n v="0.7"/>
    <n v="1"/>
    <n v="10000"/>
    <n v="10000"/>
    <n v="10000"/>
    <m/>
    <m/>
    <m/>
    <m/>
    <x v="0"/>
    <m/>
    <x v="0"/>
    <x v="0"/>
    <x v="0"/>
    <x v="0"/>
    <m/>
  </r>
  <r>
    <x v="180"/>
    <x v="17"/>
    <x v="3"/>
    <x v="2"/>
    <s v="รพ.สต.หัวดอน"/>
    <s v="เครื่องปรับอากาศชนิดตั้งพื้นหรือแขวน(มีระบบฟอกอากาศ) ห้องแพทย์แผนไทย"/>
    <x v="1"/>
    <n v="0.7"/>
    <n v="1"/>
    <n v="32400"/>
    <n v="32400"/>
    <n v="32400"/>
    <m/>
    <m/>
    <m/>
    <m/>
    <x v="0"/>
    <m/>
    <x v="0"/>
    <x v="0"/>
    <x v="0"/>
    <x v="0"/>
    <m/>
  </r>
  <r>
    <x v="181"/>
    <x v="18"/>
    <x v="3"/>
    <x v="2"/>
    <s v="รพ.สต.หัวดอน"/>
    <s v="เครื่องปรับอากาศชนิดตั้งพื้นหรือแขวน(มีระบบฟอกอากาศ) ห้องอุบัติเหตุฉุกเฉิน"/>
    <x v="1"/>
    <n v="0.7"/>
    <n v="1"/>
    <n v="32400"/>
    <n v="32400"/>
    <n v="32400"/>
    <m/>
    <m/>
    <m/>
    <m/>
    <x v="0"/>
    <m/>
    <x v="0"/>
    <x v="0"/>
    <x v="0"/>
    <x v="0"/>
    <m/>
  </r>
  <r>
    <x v="182"/>
    <x v="19"/>
    <x v="3"/>
    <x v="2"/>
    <s v="รพ.สต.หัวดอน"/>
    <s v="คอมพิวเตอร์โน๊ตบุ๊คสำหรับงานสำนักงาน สำหรับจัดเก็บข้อมูลการเยี่ยมบ้าน"/>
    <x v="1"/>
    <n v="0.7"/>
    <n v="1"/>
    <n v="10200"/>
    <n v="10200"/>
    <n v="10200"/>
    <n v="5800"/>
    <m/>
    <m/>
    <m/>
    <x v="0"/>
    <m/>
    <x v="0"/>
    <x v="0"/>
    <x v="0"/>
    <x v="0"/>
    <m/>
  </r>
  <r>
    <x v="183"/>
    <x v="20"/>
    <x v="3"/>
    <x v="2"/>
    <s v="รพ.สต.แขม"/>
    <s v="เครื่องปรับอากาศขนาด 18000 BTU "/>
    <x v="1"/>
    <n v="0.7"/>
    <n v="1"/>
    <n v="21000"/>
    <n v="21000"/>
    <n v="21000"/>
    <m/>
    <m/>
    <m/>
    <m/>
    <x v="0"/>
    <m/>
    <x v="0"/>
    <x v="0"/>
    <x v="0"/>
    <x v="0"/>
    <m/>
  </r>
  <r>
    <x v="184"/>
    <x v="21"/>
    <x v="3"/>
    <x v="2"/>
    <s v="รพ.สต.แขม"/>
    <s v="ซ่อมห้องสุขศึกษาประชาสัมพันธ์ผู้มารับบริการ"/>
    <x v="2"/>
    <n v="0.7"/>
    <n v="1"/>
    <n v="25000"/>
    <n v="25000"/>
    <n v="25000"/>
    <m/>
    <m/>
    <m/>
    <m/>
    <x v="0"/>
    <m/>
    <x v="0"/>
    <x v="0"/>
    <x v="0"/>
    <x v="0"/>
    <m/>
  </r>
  <r>
    <x v="185"/>
    <x v="22"/>
    <x v="3"/>
    <x v="2"/>
    <s v="รพ.สต.ชีทวน"/>
    <s v="ปรับห้องนึ่งเครื่องมือและห้องเก็บครุภัณฑ์ทางการแพทย์"/>
    <x v="2"/>
    <n v="0.7"/>
    <n v="1"/>
    <n v="50000"/>
    <n v="50000"/>
    <n v="50000"/>
    <m/>
    <m/>
    <m/>
    <m/>
    <x v="0"/>
    <m/>
    <x v="0"/>
    <x v="0"/>
    <x v="0"/>
    <x v="0"/>
    <m/>
  </r>
  <r>
    <x v="186"/>
    <x v="23"/>
    <x v="3"/>
    <x v="2"/>
    <s v="รพ.สต.ชีทวน"/>
    <s v="คอมพิวเตอร์สำหรับประมวลผลแบบที่ 1 สำหรับเก็บข้อมูลผู้รับบริการ"/>
    <x v="1"/>
    <n v="0.7"/>
    <n v="1"/>
    <n v="20000"/>
    <n v="20000"/>
    <n v="20000"/>
    <n v="2000"/>
    <m/>
    <m/>
    <m/>
    <x v="0"/>
    <m/>
    <x v="0"/>
    <x v="0"/>
    <x v="0"/>
    <x v="0"/>
    <m/>
  </r>
  <r>
    <x v="187"/>
    <x v="24"/>
    <x v="3"/>
    <x v="2"/>
    <s v="รพ.สต.หนองโน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88"/>
    <x v="25"/>
    <x v="3"/>
    <x v="2"/>
    <s v="รพ.สต.หนองโน"/>
    <s v="ตู้เย็น 2 ประตูขนาดความจุไม่ต่ำกว่า 9 คิว"/>
    <x v="1"/>
    <n v="0.7"/>
    <n v="1"/>
    <n v="10000"/>
    <n v="10000"/>
    <n v="10000"/>
    <m/>
    <m/>
    <m/>
    <m/>
    <x v="0"/>
    <m/>
    <x v="0"/>
    <x v="0"/>
    <x v="0"/>
    <x v="0"/>
    <m/>
  </r>
  <r>
    <x v="189"/>
    <x v="26"/>
    <x v="3"/>
    <x v="2"/>
    <s v="รพ.สต.หนองโน"/>
    <s v="เครื่องพิมพ์ Laser  เพื่อพิมพ์ข้อมูลให้สุขศึกษาประชาชน"/>
    <x v="1"/>
    <n v="0.7"/>
    <n v="1"/>
    <n v="5000"/>
    <n v="5000"/>
    <n v="5000"/>
    <m/>
    <m/>
    <m/>
    <m/>
    <x v="0"/>
    <m/>
    <x v="0"/>
    <x v="0"/>
    <x v="0"/>
    <x v="0"/>
    <m/>
  </r>
  <r>
    <x v="190"/>
    <x v="27"/>
    <x v="3"/>
    <x v="2"/>
    <s v="รพ.สต.ท่าไห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91"/>
    <x v="28"/>
    <x v="3"/>
    <x v="2"/>
    <s v="รพ.สต.นาคำใหญ่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92"/>
    <x v="29"/>
    <x v="3"/>
    <x v="2"/>
    <s v="รพ.สต.นาคำใหญ่"/>
    <s v="คอมพิวเตอร์ตั้งโต๊ะสำหรับเก็บข้อมูลผู้รับบริการ"/>
    <x v="1"/>
    <n v="0.7"/>
    <n v="1"/>
    <n v="15000"/>
    <n v="15000"/>
    <n v="15000"/>
    <n v="1000"/>
    <m/>
    <m/>
    <m/>
    <x v="0"/>
    <m/>
    <x v="0"/>
    <x v="0"/>
    <x v="0"/>
    <x v="0"/>
    <m/>
  </r>
  <r>
    <x v="193"/>
    <x v="30"/>
    <x v="3"/>
    <x v="2"/>
    <s v="รพ.สต.แดงหม้อ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94"/>
    <x v="31"/>
    <x v="3"/>
    <x v="2"/>
    <s v="รพ.สต.แดงหม้อ"/>
    <s v="เครื่องคอมพิวเตอร์สำหรับงานสำนักงาน(จอขนาดไม่น้อยกว่า 19 นิ้ว) สำหรับเก็บข้อมูลผู้รับบริการ"/>
    <x v="1"/>
    <n v="0.7"/>
    <n v="1"/>
    <n v="15000"/>
    <n v="15000"/>
    <n v="15000"/>
    <n v="1000"/>
    <m/>
    <m/>
    <m/>
    <x v="0"/>
    <m/>
    <x v="0"/>
    <x v="0"/>
    <x v="0"/>
    <x v="0"/>
    <m/>
  </r>
  <r>
    <x v="195"/>
    <x v="32"/>
    <x v="3"/>
    <x v="2"/>
    <s v="รพ.สต.บ้านบุตร"/>
    <s v="ก่อสร้างที่พักขยะติดเชื้อตามแบบแปลน สสจ.อบ."/>
    <x v="2"/>
    <n v="0.7"/>
    <n v="1"/>
    <n v="30000"/>
    <n v="30000"/>
    <n v="30000"/>
    <m/>
    <m/>
    <m/>
    <m/>
    <x v="0"/>
    <m/>
    <x v="0"/>
    <x v="0"/>
    <x v="0"/>
    <x v="0"/>
    <m/>
  </r>
  <r>
    <x v="196"/>
    <x v="33"/>
    <x v="3"/>
    <x v="2"/>
    <s v="รพ.สต.บ้านบุตร"/>
    <s v="ปรับปรุงภายในห้องบริการทันตกรรม"/>
    <x v="1"/>
    <n v="0.7"/>
    <n v="1"/>
    <n v="20000"/>
    <n v="20000"/>
    <n v="20000"/>
    <m/>
    <m/>
    <m/>
    <m/>
    <x v="0"/>
    <m/>
    <x v="0"/>
    <x v="0"/>
    <x v="0"/>
    <x v="0"/>
    <m/>
  </r>
  <r>
    <x v="197"/>
    <x v="34"/>
    <x v="3"/>
    <x v="2"/>
    <s v="รพ.สต.ธาตุน้อย"/>
    <s v="เครื่องวัดความดันโลหิต digital สอดแขนแบบตั้งโต๊ะ"/>
    <x v="1"/>
    <n v="0.7"/>
    <n v="1"/>
    <n v="70000"/>
    <n v="70000"/>
    <n v="70000"/>
    <n v="10000"/>
    <m/>
    <m/>
    <m/>
    <x v="0"/>
    <m/>
    <x v="0"/>
    <x v="0"/>
    <x v="0"/>
    <x v="0"/>
    <m/>
  </r>
  <r>
    <x v="198"/>
    <x v="35"/>
    <x v="3"/>
    <x v="2"/>
    <s v="รพ.สต.บ้านไทย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199"/>
    <x v="36"/>
    <x v="3"/>
    <x v="2"/>
    <s v="รพ.สต.บ้านไทย"/>
    <s v="คอมพิวเตอร์ตั้งโต๊ะสำหรับเก็บข้อมูลผู้รับบริการ"/>
    <x v="1"/>
    <n v="0.7"/>
    <n v="1"/>
    <n v="15000"/>
    <n v="15000"/>
    <n v="15000"/>
    <n v="1000"/>
    <m/>
    <m/>
    <m/>
    <x v="0"/>
    <m/>
    <x v="0"/>
    <x v="0"/>
    <x v="0"/>
    <x v="0"/>
    <m/>
  </r>
  <r>
    <x v="200"/>
    <x v="37"/>
    <x v="3"/>
    <x v="2"/>
    <s v="รพ.สต.โพนทอง"/>
    <s v="เครื่องคอมพิวเตอร์สำหรับงานสำนักงาน(จอขนาดไม่น้อยกว่า 19 นิ้ว) สำหรับเก็บข้อมูลผู้รับบริการ"/>
    <x v="1"/>
    <n v="0.7"/>
    <n v="1"/>
    <n v="15000"/>
    <n v="15000"/>
    <n v="15000"/>
    <n v="1000"/>
    <m/>
    <m/>
    <m/>
    <x v="0"/>
    <m/>
    <x v="0"/>
    <x v="0"/>
    <x v="0"/>
    <x v="0"/>
    <m/>
  </r>
  <r>
    <x v="201"/>
    <x v="38"/>
    <x v="3"/>
    <x v="2"/>
    <s v="รพ.สต.โพนทอง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202"/>
    <x v="39"/>
    <x v="3"/>
    <x v="2"/>
    <s v="รพ.สต.บ้านกอก"/>
    <s v="เครื่องคอมพิวเตอร์สำหรับงานสำนักงาน(จอขนาดไม่น้อยกว่า 19 นิ้ว) สำหรับเก็บข้อมูลผู้รับบริการ"/>
    <x v="1"/>
    <n v="0.7"/>
    <n v="1"/>
    <n v="20000"/>
    <n v="20000"/>
    <n v="20000"/>
    <n v="2000"/>
    <m/>
    <m/>
    <m/>
    <x v="0"/>
    <m/>
    <x v="0"/>
    <x v="0"/>
    <x v="0"/>
    <x v="0"/>
    <m/>
  </r>
  <r>
    <x v="203"/>
    <x v="40"/>
    <x v="3"/>
    <x v="2"/>
    <s v="รพ.สต.บ้านกอก"/>
    <s v="ซ่อมห้องสุขศึกษาประชาสัมพันธ์ผู้มารับบริการ"/>
    <x v="2"/>
    <n v="0.7"/>
    <n v="1"/>
    <n v="50000"/>
    <n v="50000"/>
    <n v="50000"/>
    <m/>
    <m/>
    <m/>
    <m/>
    <x v="0"/>
    <m/>
    <x v="0"/>
    <x v="0"/>
    <x v="0"/>
    <x v="0"/>
    <m/>
  </r>
  <r>
    <x v="204"/>
    <x v="41"/>
    <x v="3"/>
    <x v="2"/>
    <s v="รพ.สต.บ้านไผ่"/>
    <s v="คอมพิวเตอร์โน๊ตบุ๊คสำหรับงานสำนักงาน สำหรับจัดเก็บข้อมูลการเยี่ยมบ้าน"/>
    <x v="1"/>
    <n v="0.7"/>
    <n v="2"/>
    <n v="16000"/>
    <n v="32000"/>
    <n v="32000"/>
    <m/>
    <m/>
    <m/>
    <m/>
    <x v="0"/>
    <m/>
    <x v="0"/>
    <x v="0"/>
    <x v="0"/>
    <x v="0"/>
    <m/>
  </r>
  <r>
    <x v="205"/>
    <x v="42"/>
    <x v="3"/>
    <x v="2"/>
    <s v="รพ.สต.บ้านไผ่"/>
    <s v="ตู้เย็น 2 ประตูขนาดความจุไม่ต่ำกว่า 9 คิว"/>
    <x v="1"/>
    <n v="0.7"/>
    <n v="1"/>
    <n v="10000"/>
    <n v="10000"/>
    <n v="10000"/>
    <m/>
    <m/>
    <m/>
    <m/>
    <x v="0"/>
    <m/>
    <x v="0"/>
    <x v="0"/>
    <x v="0"/>
    <x v="0"/>
    <m/>
  </r>
  <r>
    <x v="206"/>
    <x v="43"/>
    <x v="3"/>
    <x v="2"/>
    <s v="รพ.สต.บ้านไผ่"/>
    <s v="เครื่องปรับอากาศขนาด 18000 BTU "/>
    <x v="1"/>
    <n v="0.7"/>
    <n v="1"/>
    <n v="21000"/>
    <n v="21000"/>
    <n v="21000"/>
    <m/>
    <m/>
    <m/>
    <m/>
    <x v="0"/>
    <m/>
    <x v="0"/>
    <x v="0"/>
    <x v="0"/>
    <x v="0"/>
    <m/>
  </r>
  <r>
    <x v="207"/>
    <x v="44"/>
    <x v="3"/>
    <x v="2"/>
    <s v="รพ.สต.กลางใหญ่"/>
    <s v="ปรับปรุงต่อเติมห้องน้ำผู้รับบริการและห้องน้ำผู้พิการใน รพ.สต."/>
    <x v="2"/>
    <n v="0.7"/>
    <n v="1"/>
    <n v="100000"/>
    <n v="100000"/>
    <n v="100000"/>
    <m/>
    <m/>
    <m/>
    <m/>
    <x v="0"/>
    <m/>
    <x v="0"/>
    <x v="0"/>
    <x v="0"/>
    <x v="0"/>
    <m/>
  </r>
  <r>
    <x v="208"/>
    <x v="45"/>
    <x v="3"/>
    <x v="2"/>
    <s v="รพ.สต.โนนรัง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209"/>
    <x v="46"/>
    <x v="3"/>
    <x v="2"/>
    <s v="รพ.สต.โนนรัง"/>
    <s v="เครื่องคอมพิวเตอร์สำหรับงานสำนักงาน(จอขนาดไม่น้อยกว่า 19 นิ้ว) สำหรับเก็บข้อมูลผู้รับบริการ"/>
    <x v="1"/>
    <n v="0.7"/>
    <n v="1"/>
    <n v="15000"/>
    <n v="15000"/>
    <n v="15000"/>
    <n v="1000"/>
    <m/>
    <m/>
    <m/>
    <x v="0"/>
    <m/>
    <x v="0"/>
    <x v="0"/>
    <x v="0"/>
    <x v="0"/>
    <m/>
  </r>
  <r>
    <x v="210"/>
    <x v="47"/>
    <x v="3"/>
    <x v="2"/>
    <s v="รพ.สต.ผักแว่น"/>
    <s v="เครื่องปรับอากาศขนาด 18000 BTU "/>
    <x v="1"/>
    <n v="0.7"/>
    <n v="2"/>
    <n v="21000"/>
    <n v="42000"/>
    <n v="42000"/>
    <m/>
    <m/>
    <m/>
    <m/>
    <x v="0"/>
    <m/>
    <x v="0"/>
    <x v="0"/>
    <x v="0"/>
    <x v="0"/>
    <m/>
  </r>
  <r>
    <x v="211"/>
    <x v="48"/>
    <x v="3"/>
    <x v="2"/>
    <s v="รพ.สต.ผักแว่น"/>
    <s v="คอมพิวเตอร์โน๊ตบุ๊คสำหรับงานสำนักงาน สำหรับจัดเก็บข้อมูลการเยี่ยมบ้าน"/>
    <x v="1"/>
    <n v="0.7"/>
    <n v="1"/>
    <n v="21000"/>
    <n v="21000"/>
    <n v="21000"/>
    <n v="1000"/>
    <m/>
    <m/>
    <m/>
    <x v="0"/>
    <m/>
    <x v="0"/>
    <x v="0"/>
    <x v="0"/>
    <x v="0"/>
    <m/>
  </r>
  <r>
    <x v="212"/>
    <x v="49"/>
    <x v="3"/>
    <x v="2"/>
    <s v="รพ.สต.ศรีสุข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213"/>
    <x v="50"/>
    <x v="3"/>
    <x v="2"/>
    <s v="รพ.สต.ศรีสุข"/>
    <s v="คอมพิวเตอร์โน๊ตบุ๊คสำหรับงานสำนักงาน สำหรับจัดเก็บข้อมูลการเยี่ยมบ้าน"/>
    <x v="1"/>
    <n v="0.7"/>
    <n v="1"/>
    <n v="15000"/>
    <n v="15000"/>
    <n v="15000"/>
    <n v="1000"/>
    <m/>
    <m/>
    <m/>
    <x v="0"/>
    <m/>
    <x v="0"/>
    <x v="0"/>
    <x v="0"/>
    <x v="0"/>
    <m/>
  </r>
  <r>
    <x v="214"/>
    <x v="51"/>
    <x v="3"/>
    <x v="2"/>
    <s v="รพ.สต.ธาตุกลาง"/>
    <s v="เครื่องขูดหินปูน"/>
    <x v="1"/>
    <n v="0.7"/>
    <n v="1"/>
    <n v="30000"/>
    <n v="30000"/>
    <n v="30000"/>
    <m/>
    <m/>
    <m/>
    <m/>
    <x v="0"/>
    <m/>
    <x v="0"/>
    <x v="0"/>
    <x v="0"/>
    <x v="0"/>
    <m/>
  </r>
  <r>
    <x v="215"/>
    <x v="52"/>
    <x v="3"/>
    <x v="2"/>
    <s v="รพ.สต.ธาตุกลาง"/>
    <s v="ปรับปรุงระบบไฟ 3 เฟส"/>
    <x v="1"/>
    <n v="0.7"/>
    <n v="1"/>
    <n v="22705"/>
    <n v="22705"/>
    <n v="22705"/>
    <n v="1195"/>
    <m/>
    <m/>
    <m/>
    <x v="0"/>
    <m/>
    <x v="0"/>
    <x v="0"/>
    <x v="0"/>
    <x v="0"/>
    <m/>
  </r>
  <r>
    <x v="216"/>
    <x v="53"/>
    <x v="3"/>
    <x v="2"/>
    <s v="รพ.สต.หนองเหล่า"/>
    <s v="ซ่อมแซมปรับปรุงห้องสุขาสำหรับผู้มารับบริการใน รพ.สต."/>
    <x v="2"/>
    <n v="0.7"/>
    <n v="1"/>
    <n v="50000"/>
    <n v="50000"/>
    <n v="50000"/>
    <m/>
    <m/>
    <m/>
    <m/>
    <x v="0"/>
    <m/>
    <x v="0"/>
    <x v="0"/>
    <x v="0"/>
    <x v="0"/>
    <m/>
  </r>
  <r>
    <x v="217"/>
    <x v="54"/>
    <x v="3"/>
    <x v="2"/>
    <s v="รพ.สต.หนองเหล่า"/>
    <s v="เครื่องพิมพ์ Laser  เพื่อพิมพ์ข้อมูลให้สุขศึกษาประชาชน"/>
    <x v="1"/>
    <n v="0.7"/>
    <n v="1"/>
    <n v="5000"/>
    <n v="5000"/>
    <n v="5000"/>
    <m/>
    <m/>
    <m/>
    <m/>
    <x v="0"/>
    <m/>
    <x v="0"/>
    <x v="0"/>
    <x v="0"/>
    <x v="0"/>
    <m/>
  </r>
  <r>
    <x v="218"/>
    <x v="55"/>
    <x v="3"/>
    <x v="1"/>
    <s v="รพ.เขื่องใน"/>
    <s v="ติดตั้งระบบเครือข่ายคอมพิวเตอร์ Fiber optic FTTH เพื่อเชื่อมต่อและเข้าถึงข้อมูลบริการผู้ป่วย"/>
    <x v="1"/>
    <n v="0.7"/>
    <n v="1"/>
    <n v="421628.15"/>
    <n v="421628.15"/>
    <n v="421628.15"/>
    <m/>
    <m/>
    <m/>
    <m/>
    <x v="0"/>
    <m/>
    <x v="0"/>
    <x v="0"/>
    <x v="0"/>
    <x v="0"/>
    <m/>
  </r>
  <r>
    <x v="219"/>
    <x v="56"/>
    <x v="3"/>
    <x v="1"/>
    <s v="รพ.เขื่องใน"/>
    <s v="เครื่องปรับอากาศแบบแยกส่วน ชนิดตั้งพื้นหรือชนิดแขวน (มีระบบฟอกอากาศ) ขนาดไม่ต่ำกว่า 38000บีทียู      "/>
    <x v="1"/>
    <n v="0.7"/>
    <n v="2"/>
    <n v="46000"/>
    <n v="92000"/>
    <n v="92000"/>
    <m/>
    <m/>
    <m/>
    <m/>
    <x v="0"/>
    <m/>
    <x v="0"/>
    <x v="0"/>
    <x v="0"/>
    <x v="0"/>
    <m/>
  </r>
  <r>
    <x v="220"/>
    <x v="57"/>
    <x v="3"/>
    <x v="1"/>
    <s v="รพ.เขื่องใน"/>
    <s v="รถพยาบาลเคลือบสารต้านจุลชีพ"/>
    <x v="1"/>
    <n v="0.7"/>
    <n v="1"/>
    <n v="2100000"/>
    <n v="2100000"/>
    <n v="2100000"/>
    <m/>
    <m/>
    <m/>
    <m/>
    <x v="47"/>
    <m/>
    <x v="0"/>
    <x v="0"/>
    <x v="0"/>
    <x v="0"/>
    <m/>
  </r>
  <r>
    <x v="221"/>
    <x v="58"/>
    <x v="3"/>
    <x v="1"/>
    <s v="รพ.เขื่องใน"/>
    <s v="เครื่องปรับอากาศแบบแยกส่วน ชนิดตั้งพื้นหรือชนิดแขวน (มีระบบฟอกอากาศ) ขนาดไม่ต่ำกว่า 18000บีทียู      "/>
    <x v="1"/>
    <n v="0.7"/>
    <n v="1"/>
    <n v="28000"/>
    <n v="28000"/>
    <n v="28000"/>
    <m/>
    <m/>
    <m/>
    <m/>
    <x v="48"/>
    <m/>
    <x v="0"/>
    <x v="0"/>
    <x v="0"/>
    <x v="0"/>
    <m/>
  </r>
  <r>
    <x v="222"/>
    <x v="59"/>
    <x v="3"/>
    <x v="1"/>
    <s v="รพ.เขื่องใน"/>
    <s v="เครื่องปรับอากาศแบบแยกส่วน ชนิดตั้งพื้นหรือชนิดแขวน(มีระบบฟอกอากาศ) ขนาดไม่ต่ำกว่า 13000 บีทียู       "/>
    <x v="1"/>
    <n v="0.7"/>
    <n v="2"/>
    <n v="23000"/>
    <n v="46000"/>
    <n v="46000"/>
    <m/>
    <m/>
    <m/>
    <m/>
    <x v="48"/>
    <m/>
    <x v="0"/>
    <x v="0"/>
    <x v="0"/>
    <x v="0"/>
    <m/>
  </r>
  <r>
    <x v="223"/>
    <x v="60"/>
    <x v="3"/>
    <x v="1"/>
    <s v="รพ.เขื่องใน"/>
    <s v="โคมไฟตรวจภายใน  แสง LED ปรับแสงได้"/>
    <x v="1"/>
    <n v="0.7"/>
    <n v="1"/>
    <n v="27000"/>
    <n v="27000"/>
    <n v="27000"/>
    <m/>
    <m/>
    <m/>
    <m/>
    <x v="49"/>
    <m/>
    <x v="0"/>
    <x v="0"/>
    <x v="0"/>
    <x v="0"/>
    <m/>
  </r>
  <r>
    <x v="224"/>
    <x v="61"/>
    <x v="3"/>
    <x v="1"/>
    <s v="รพ.เขื่องใน"/>
    <s v="เครื่องวัดความดันโลหิตดิจิตอลพร้อมวัดออกซิเจนในเลือดแบบล้อเลื่อน"/>
    <x v="1"/>
    <n v="0.7"/>
    <n v="1"/>
    <n v="33000"/>
    <n v="33000"/>
    <n v="33000"/>
    <m/>
    <m/>
    <m/>
    <m/>
    <x v="49"/>
    <m/>
    <x v="0"/>
    <x v="0"/>
    <x v="0"/>
    <x v="0"/>
    <m/>
  </r>
  <r>
    <x v="225"/>
    <x v="62"/>
    <x v="3"/>
    <x v="1"/>
    <s v="รพ.เขื่องใน"/>
    <s v="เครื่องส่องหลอดลม Laryngoscope"/>
    <x v="1"/>
    <n v="0.7"/>
    <n v="1"/>
    <n v="27000"/>
    <n v="27000"/>
    <n v="27000"/>
    <m/>
    <m/>
    <m/>
    <m/>
    <x v="49"/>
    <m/>
    <x v="0"/>
    <x v="0"/>
    <x v="0"/>
    <x v="0"/>
    <m/>
  </r>
  <r>
    <x v="226"/>
    <x v="63"/>
    <x v="3"/>
    <x v="1"/>
    <s v="รพ.เขื่องใน"/>
    <s v="เตียงตรวจภายใน"/>
    <x v="1"/>
    <n v="0.7"/>
    <n v="1"/>
    <n v="20000"/>
    <n v="20000"/>
    <n v="20000"/>
    <m/>
    <m/>
    <m/>
    <m/>
    <x v="49"/>
    <m/>
    <x v="0"/>
    <x v="0"/>
    <x v="0"/>
    <x v="0"/>
    <m/>
  </r>
  <r>
    <x v="227"/>
    <x v="64"/>
    <x v="3"/>
    <x v="1"/>
    <s v="รพ.เขื่องใน"/>
    <s v="เครื่องอุ่นเชื้อสปอร์เทส"/>
    <x v="1"/>
    <n v="0.7"/>
    <n v="1"/>
    <n v="59000"/>
    <n v="59000"/>
    <n v="59000"/>
    <m/>
    <m/>
    <m/>
    <m/>
    <x v="49"/>
    <m/>
    <x v="0"/>
    <x v="0"/>
    <x v="0"/>
    <x v="0"/>
    <m/>
  </r>
  <r>
    <x v="228"/>
    <x v="65"/>
    <x v="3"/>
    <x v="1"/>
    <s v="รพ.เขื่องใน"/>
    <s v="รถเข็นติดมอร์เตอร์ไฟฟ้า"/>
    <x v="1"/>
    <n v="0.7"/>
    <n v="1"/>
    <n v="34000"/>
    <n v="34000"/>
    <n v="34000"/>
    <m/>
    <m/>
    <m/>
    <m/>
    <x v="49"/>
    <m/>
    <x v="0"/>
    <x v="0"/>
    <x v="0"/>
    <x v="0"/>
    <m/>
  </r>
  <r>
    <x v="229"/>
    <x v="66"/>
    <x v="3"/>
    <x v="1"/>
    <s v="รพ.เขื่องใน"/>
    <s v="เครื่องส่องหลอดลม Laryngoscope สำหรับเด็ก"/>
    <x v="1"/>
    <n v="0.7"/>
    <n v="1"/>
    <n v="27000"/>
    <n v="27000"/>
    <n v="27000"/>
    <m/>
    <m/>
    <m/>
    <m/>
    <x v="49"/>
    <m/>
    <x v="0"/>
    <x v="0"/>
    <x v="0"/>
    <x v="0"/>
    <m/>
  </r>
  <r>
    <x v="230"/>
    <x v="67"/>
    <x v="3"/>
    <x v="1"/>
    <s v="รพ.เขื่องใน"/>
    <s v="คอมพิวเตอร์ตั้งโต๊ะสำหรับเก็บข้อมูลผู้รับบริการ"/>
    <x v="1"/>
    <n v="0.7"/>
    <n v="15"/>
    <n v="30000"/>
    <n v="450000"/>
    <n v="450000"/>
    <m/>
    <m/>
    <m/>
    <m/>
    <x v="50"/>
    <m/>
    <x v="0"/>
    <x v="0"/>
    <x v="0"/>
    <x v="0"/>
    <m/>
  </r>
  <r>
    <x v="231"/>
    <x v="68"/>
    <x v="3"/>
    <x v="1"/>
    <s v="รพ.เขื่องใน"/>
    <s v="คอมพิวเตอร์ตั้งโต๊ะสำหรับเก็บข้อมูลผู้รับบริการ"/>
    <x v="1"/>
    <n v="0.7"/>
    <n v="10"/>
    <n v="30000"/>
    <n v="300000"/>
    <n v="300000"/>
    <m/>
    <m/>
    <m/>
    <m/>
    <x v="50"/>
    <m/>
    <x v="0"/>
    <x v="0"/>
    <x v="0"/>
    <x v="0"/>
    <m/>
  </r>
  <r>
    <x v="232"/>
    <x v="69"/>
    <x v="3"/>
    <x v="1"/>
    <s v="รพ.เขื่องใน"/>
    <s v="เครื่องปรับอากาศแบบแยกวส่วนชนิดตั้งพื้นหรือชนิดแขวน มีระบบฟอกอากาศ ขนาดไม่ต่ำกว่า 38000BTU"/>
    <x v="1"/>
    <n v="0.7"/>
    <n v="2"/>
    <n v="46000"/>
    <n v="92000"/>
    <n v="92000"/>
    <m/>
    <m/>
    <m/>
    <m/>
    <x v="48"/>
    <m/>
    <x v="0"/>
    <x v="0"/>
    <x v="0"/>
    <x v="0"/>
    <m/>
  </r>
  <r>
    <x v="233"/>
    <x v="70"/>
    <x v="3"/>
    <x v="2"/>
    <s v="รพ.สต.กุดตากล้า"/>
    <s v="ปรับปรุงซ่อมแซมห้องอุบัติเหตุฉุกเฉินเพื่อรองรับการให้บริการประชาชน"/>
    <x v="2"/>
    <n v="0.7"/>
    <n v="1"/>
    <n v="70000"/>
    <n v="70000"/>
    <n v="70000"/>
    <m/>
    <m/>
    <m/>
    <m/>
    <x v="0"/>
    <m/>
    <x v="0"/>
    <x v="0"/>
    <x v="0"/>
    <x v="0"/>
    <m/>
  </r>
  <r>
    <x v="234"/>
    <x v="71"/>
    <x v="3"/>
    <x v="2"/>
    <s v="รพ.สต.ยางขี้นก"/>
    <s v="ก่อสร้างที่พักขยะติดเชื้อตามแบบแปลน สสจ.อบ."/>
    <x v="2"/>
    <n v="0.7"/>
    <n v="1"/>
    <n v="35000"/>
    <n v="35000"/>
    <n v="35000"/>
    <m/>
    <m/>
    <m/>
    <m/>
    <x v="0"/>
    <m/>
    <x v="0"/>
    <x v="0"/>
    <x v="0"/>
    <x v="0"/>
    <m/>
  </r>
  <r>
    <x v="235"/>
    <x v="72"/>
    <x v="3"/>
    <x v="2"/>
    <s v="รพ.สต.ยางขี้นก"/>
    <s v="คอมพิวเตอร์โน๊ตบุ๊คสำหรับงานสำนักงาน สำหรับจัดเก็บข้อมูลการเยี่ยมบ้าน"/>
    <x v="1"/>
    <n v="0.7"/>
    <n v="1"/>
    <n v="20000"/>
    <n v="20000"/>
    <n v="20000"/>
    <n v="1000"/>
    <m/>
    <m/>
    <m/>
    <x v="0"/>
    <m/>
    <x v="0"/>
    <x v="0"/>
    <x v="0"/>
    <x v="0"/>
    <m/>
  </r>
  <r>
    <x v="236"/>
    <x v="73"/>
    <x v="3"/>
    <x v="1"/>
    <s v="รพ.เขื่องใน"/>
    <s v="เครื่องตรวจติดตามสัญญาณชีพพร้อมระบบสื่อสารกและส่งสัญญาณชีพเพื่อการวินิจฉัยทางไกลพร้อมติตตั้ง"/>
    <x v="1"/>
    <n v="0.2"/>
    <n v="2"/>
    <n v="200000"/>
    <n v="400000"/>
    <n v="400000"/>
    <m/>
    <m/>
    <m/>
    <m/>
    <x v="51"/>
    <m/>
    <x v="0"/>
    <x v="0"/>
    <x v="0"/>
    <x v="0"/>
    <m/>
  </r>
  <r>
    <x v="237"/>
    <x v="74"/>
    <x v="3"/>
    <x v="1"/>
    <s v="รพ.เขื่องใน"/>
    <s v="เครื่องคอมพิวเตอร์แม่ข่ายแบบที่ 1"/>
    <x v="1"/>
    <n v="0.2"/>
    <n v="1"/>
    <n v="130000"/>
    <n v="130000"/>
    <n v="130000"/>
    <m/>
    <m/>
    <m/>
    <m/>
    <x v="51"/>
    <m/>
    <x v="0"/>
    <x v="0"/>
    <x v="0"/>
    <x v="0"/>
    <m/>
  </r>
  <r>
    <x v="238"/>
    <x v="75"/>
    <x v="3"/>
    <x v="1"/>
    <s v="รพ.เขื่องใน"/>
    <s v="เครื่องสองไฟเด็กตัวเหลือง Double Photo"/>
    <x v="1"/>
    <n v="0.2"/>
    <n v="1"/>
    <n v="120000"/>
    <n v="120000"/>
    <n v="120000"/>
    <m/>
    <m/>
    <m/>
    <m/>
    <x v="49"/>
    <m/>
    <x v="0"/>
    <x v="0"/>
    <x v="0"/>
    <x v="0"/>
    <m/>
  </r>
  <r>
    <x v="239"/>
    <x v="76"/>
    <x v="3"/>
    <x v="2"/>
    <s v="รพ.สต.นาคำใหญ่"/>
    <s v="ปรับปรุงซ่อมแซมหลังคา รพ.สต. แทนตัวเดิมที่ชำรุด ปี 2535"/>
    <x v="2"/>
    <n v="0.1"/>
    <n v="1"/>
    <n v="150000"/>
    <n v="150000"/>
    <n v="150000"/>
    <m/>
    <m/>
    <m/>
    <m/>
    <x v="0"/>
    <m/>
    <x v="0"/>
    <x v="0"/>
    <x v="0"/>
    <x v="0"/>
    <m/>
  </r>
  <r>
    <x v="240"/>
    <x v="77"/>
    <x v="3"/>
    <x v="2"/>
    <s v="รพ.สต.หนองเหล่า"/>
    <s v="ปรับปรุงซ่อมแซมหลังคา รพ.สต. แทนตัวเดิมที่ชำรุด ปี 2535"/>
    <x v="2"/>
    <n v="0.1"/>
    <n v="1"/>
    <n v="150000"/>
    <n v="150000"/>
    <n v="150000"/>
    <m/>
    <m/>
    <m/>
    <m/>
    <x v="0"/>
    <m/>
    <x v="0"/>
    <x v="0"/>
    <x v="0"/>
    <x v="0"/>
    <m/>
  </r>
  <r>
    <x v="241"/>
    <x v="1"/>
    <x v="4"/>
    <x v="2"/>
    <s v="รพ.สต.เหล่าแดง"/>
    <s v="ซ่อมแซมทางเดินด้านหน้าและบันไดทางขึ้นอาคารสำนักงาน รพ.สต.เหล่าแดง"/>
    <x v="2"/>
    <n v="0.7"/>
    <n v="1"/>
    <n v="97900"/>
    <n v="97900"/>
    <n v="97900"/>
    <n v="0"/>
    <s v="เฉพาะเจาะจง"/>
    <s v="7.ประกาศผู้ชนะในระบบe-GP"/>
    <m/>
    <x v="52"/>
    <s v="31 มกราคม 2562"/>
    <x v="30"/>
    <x v="0"/>
    <x v="0"/>
    <x v="0"/>
    <m/>
  </r>
  <r>
    <x v="242"/>
    <x v="2"/>
    <x v="4"/>
    <x v="1"/>
    <s v="รพ.ดอนมดแดง"/>
    <s v="เครื่องคอมพิงเตอร์สำหรับประมวลผล แบบที่ 1(จอขนาดไม่น้อยกว่า 19นิ้ว)"/>
    <x v="1"/>
    <n v="0.7"/>
    <n v="5"/>
    <n v="22000"/>
    <n v="110000"/>
    <n v="110000"/>
    <n v="0"/>
    <s v="เฉพาะเจาะจง"/>
    <s v="3.จัดทำSPEC/ร่างTOR แล้ว"/>
    <m/>
    <x v="0"/>
    <m/>
    <x v="0"/>
    <x v="0"/>
    <x v="0"/>
    <x v="0"/>
    <m/>
  </r>
  <r>
    <x v="243"/>
    <x v="3"/>
    <x v="4"/>
    <x v="1"/>
    <s v="รพ.ดอนมดแดง"/>
    <s v="รถพ่วงขนขยะ"/>
    <x v="1"/>
    <n v="0.7"/>
    <n v="1"/>
    <n v="100000"/>
    <n v="100000"/>
    <n v="100000"/>
    <n v="0"/>
    <s v="เฉพาะเจาะจง"/>
    <s v="7.ประกาศผู้ชนะในระบบe-GP"/>
    <m/>
    <x v="53"/>
    <s v="4 มค.2562"/>
    <x v="0"/>
    <x v="0"/>
    <x v="0"/>
    <x v="0"/>
    <m/>
  </r>
  <r>
    <x v="244"/>
    <x v="4"/>
    <x v="4"/>
    <x v="1"/>
    <s v="รพ.ดอนมดแดง"/>
    <s v="เครื่องส่องตรวจหลอดลม"/>
    <x v="1"/>
    <n v="0.7"/>
    <n v="1"/>
    <n v="39000"/>
    <n v="39000"/>
    <n v="39000"/>
    <n v="0"/>
    <s v="เฉพาะเจาะจง"/>
    <s v="11.จ่ายเงินเรียบร้อยแล้ว"/>
    <s v="ตรวจรับแล้วจ่ายเงินแล้ว"/>
    <x v="54"/>
    <s v="4 มค.2562"/>
    <x v="0"/>
    <x v="29"/>
    <x v="23"/>
    <x v="38"/>
    <m/>
  </r>
  <r>
    <x v="245"/>
    <x v="5"/>
    <x v="4"/>
    <x v="1"/>
    <s v="รพ.ดอนมดแดง"/>
    <s v="เครื่องวิเคราะห์เกี่ยวกับการแข็งตัวของเลือด"/>
    <x v="1"/>
    <n v="0.7"/>
    <n v="1"/>
    <n v="58000"/>
    <n v="58000"/>
    <n v="58000"/>
    <n v="0"/>
    <s v="เฉพาะเจาะจง"/>
    <s v="11.จ่ายเงินเรียบร้อยแล้ว"/>
    <s v="ตรวจรับแล้วจ่ายเงินแล้ว"/>
    <x v="55"/>
    <s v="3 ธค.2561"/>
    <x v="0"/>
    <x v="30"/>
    <x v="23"/>
    <x v="39"/>
    <m/>
  </r>
  <r>
    <x v="246"/>
    <x v="6"/>
    <x v="4"/>
    <x v="1"/>
    <s v="รพ.ดอนมดแดง"/>
    <s v="ถังขยะสแตนเลสแบบเหยีบเปิดฝามีล้อ"/>
    <x v="1"/>
    <n v="0.7"/>
    <n v="3"/>
    <n v="3300"/>
    <n v="9900"/>
    <n v="9900"/>
    <n v="0"/>
    <s v="เฉพาะเจาะจง"/>
    <s v="7.ประกาศผู้ชนะในระบบe-GP"/>
    <m/>
    <x v="56"/>
    <s v="4 มค.2562"/>
    <x v="0"/>
    <x v="0"/>
    <x v="0"/>
    <x v="0"/>
    <m/>
  </r>
  <r>
    <x v="247"/>
    <x v="7"/>
    <x v="4"/>
    <x v="1"/>
    <s v="รพ.ดอนมดแดง"/>
    <s v="เครื่องผนึกซองพลาสติกสำหรับใส่เครื่องมือแพทย์เพื่ออบฆ่าเชื้อ"/>
    <x v="1"/>
    <n v="0.7"/>
    <n v="1"/>
    <n v="30000"/>
    <n v="30000"/>
    <n v="30000"/>
    <n v="0"/>
    <s v="เฉพาะเจาะจง"/>
    <s v="7.ประกาศผู้ชนะในระบบe-GP"/>
    <s v="รอส่งของ"/>
    <x v="57"/>
    <s v="4 มค.2562"/>
    <x v="0"/>
    <x v="0"/>
    <x v="0"/>
    <x v="0"/>
    <m/>
  </r>
  <r>
    <x v="248"/>
    <x v="8"/>
    <x v="4"/>
    <x v="1"/>
    <s v="รพ.ดอนมดแดง"/>
    <s v="ตู้ข้างเตียงผู้ป่วย"/>
    <x v="1"/>
    <n v="0.7"/>
    <n v="1"/>
    <n v="7000"/>
    <n v="7000"/>
    <n v="5972.37"/>
    <n v="1027.6300000000001"/>
    <s v="เฉพาะเจาะจง"/>
    <s v="7.ประกาศผู้ชนะในระบบe-GP"/>
    <s v="รอส่งของ"/>
    <x v="56"/>
    <s v="4 มค.2562"/>
    <x v="0"/>
    <x v="0"/>
    <x v="0"/>
    <x v="0"/>
    <m/>
  </r>
  <r>
    <x v="249"/>
    <x v="9"/>
    <x v="4"/>
    <x v="1"/>
    <s v="รพ.ดอนมดแดง"/>
    <s v="เครื่องให้ความอบอุ่นแก่ทารกแรกเกิด"/>
    <x v="1"/>
    <n v="0.7"/>
    <n v="1"/>
    <n v="450000"/>
    <n v="450000"/>
    <n v="450000"/>
    <n v="0"/>
    <s v="เฉพาะเจาะจง"/>
    <s v="7.ประกาศผู้ชนะในระบบe-GP"/>
    <s v="รอส่งของ"/>
    <x v="58"/>
    <s v="4 มค.2562"/>
    <x v="0"/>
    <x v="0"/>
    <x v="0"/>
    <x v="0"/>
    <m/>
  </r>
  <r>
    <x v="250"/>
    <x v="10"/>
    <x v="4"/>
    <x v="1"/>
    <s v="รพ.ดอนมดแดง"/>
    <s v="เครื่องติดตามการทำงานของหัวใจและสัญญาณชีพอัตโนมัติ"/>
    <x v="1"/>
    <n v="0.7"/>
    <n v="1"/>
    <n v="150000"/>
    <n v="150000"/>
    <n v="150000"/>
    <n v="0"/>
    <s v="เฉพาะเจาะจง"/>
    <s v="11.จ่ายเงินเรียบร้อยแล้ว"/>
    <s v="ตรวจรับแล้วแต่จ่ายเงินแล้ว"/>
    <x v="59"/>
    <s v="4 มค.2562"/>
    <x v="0"/>
    <x v="29"/>
    <x v="23"/>
    <x v="1"/>
    <m/>
  </r>
  <r>
    <x v="251"/>
    <x v="11"/>
    <x v="4"/>
    <x v="1"/>
    <s v="รพ.ดอนมดแดง"/>
    <s v="เครื่องทดสอบประสิทธิภาพการนึ่งเครื่องมือทางชีวภาพ"/>
    <x v="1"/>
    <n v="0.7"/>
    <n v="1"/>
    <n v="96000"/>
    <n v="96000"/>
    <n v="96000"/>
    <n v="0"/>
    <s v="เฉพาะเจาะจง"/>
    <s v="11.จ่ายเงินเรียบร้อยแล้ว"/>
    <s v="ตรวจรับแล้วจ่ายเงินแล้ว"/>
    <x v="60"/>
    <s v="24 ธค. 2561"/>
    <x v="0"/>
    <x v="31"/>
    <x v="23"/>
    <x v="40"/>
    <m/>
  </r>
  <r>
    <x v="252"/>
    <x v="12"/>
    <x v="4"/>
    <x v="2"/>
    <s v="รพ.สต.คำไฮ"/>
    <s v="รั้วคอนกรีตตาข่ายสานแบบ อบต.คำไฮใหญ่"/>
    <x v="2"/>
    <n v="0.7"/>
    <n v="1"/>
    <n v="83700"/>
    <n v="83700"/>
    <n v="83700"/>
    <n v="0"/>
    <s v="เฉพาะเจาะจง"/>
    <s v="3.จัดทำSPEC/ร่างTOR แล้ว"/>
    <m/>
    <x v="0"/>
    <m/>
    <x v="0"/>
    <x v="0"/>
    <x v="0"/>
    <x v="0"/>
    <m/>
  </r>
  <r>
    <x v="253"/>
    <x v="13"/>
    <x v="4"/>
    <x v="2"/>
    <s v="รพ.สต.คำไฮ"/>
    <s v="คอมพิวเตอร์โน๊ตบุ๊ก"/>
    <x v="1"/>
    <n v="0.7"/>
    <n v="1"/>
    <n v="21000"/>
    <n v="21000"/>
    <n v="21000"/>
    <n v="0"/>
    <s v="เฉพาะเจาะจง"/>
    <s v="3.จัดทำSPEC/ร่างTOR แล้ว"/>
    <m/>
    <x v="0"/>
    <m/>
    <x v="0"/>
    <x v="0"/>
    <x v="0"/>
    <x v="0"/>
    <m/>
  </r>
  <r>
    <x v="254"/>
    <x v="14"/>
    <x v="4"/>
    <x v="2"/>
    <s v="รพ.สต.คำไฮ"/>
    <s v="เครื่องปริ้นท์เอกสาร"/>
    <x v="1"/>
    <n v="0.7"/>
    <n v="1"/>
    <n v="15000"/>
    <n v="15000"/>
    <n v="10834.22"/>
    <n v="4165.7800000000007"/>
    <s v="เฉพาะเจาะจง"/>
    <s v="3.จัดทำSPEC/ร่างTOR แล้ว"/>
    <m/>
    <x v="0"/>
    <m/>
    <x v="0"/>
    <x v="0"/>
    <x v="0"/>
    <x v="0"/>
    <m/>
  </r>
  <r>
    <x v="255"/>
    <x v="15"/>
    <x v="4"/>
    <x v="2"/>
    <s v="รพ.สต.บ้านท่าเมืองเหนือ"/>
    <s v="เครื่องปรับอากาศแบบแยกส่วนชนิดติดผนัง ขนาด24000 บีทียู"/>
    <x v="1"/>
    <n v="0.7"/>
    <n v="2"/>
    <n v="28000"/>
    <n v="56000"/>
    <n v="56000"/>
    <n v="0"/>
    <s v="เฉพาะเจาะจง"/>
    <s v="3.จัดทำSPEC/ร่างTOR แล้ว"/>
    <m/>
    <x v="0"/>
    <m/>
    <x v="0"/>
    <x v="0"/>
    <x v="0"/>
    <x v="0"/>
    <m/>
  </r>
  <r>
    <x v="256"/>
    <x v="16"/>
    <x v="4"/>
    <x v="2"/>
    <s v="รพ.สต.บ้านท่าเมืองเหนือ"/>
    <s v="ถังออกซิเจนพร้อมอุปกรณ์ครบชุดและรถเข็น"/>
    <x v="1"/>
    <n v="0.7"/>
    <n v="1"/>
    <n v="13000"/>
    <n v="13000"/>
    <n v="13000"/>
    <n v="0"/>
    <s v="เฉพาะเจาะจง"/>
    <s v="3.จัดทำSPEC/ร่างTOR แล้ว"/>
    <m/>
    <x v="0"/>
    <m/>
    <x v="0"/>
    <x v="0"/>
    <x v="0"/>
    <x v="0"/>
    <m/>
  </r>
  <r>
    <x v="257"/>
    <x v="17"/>
    <x v="4"/>
    <x v="2"/>
    <s v="รพ.สต.บ้านท่าเมืองเหนือ"/>
    <s v="เตียงตรวจโรคแบบสองตอนพร้อมม้าขึ้นเตียง"/>
    <x v="1"/>
    <n v="0.7"/>
    <n v="1"/>
    <n v="8500"/>
    <n v="8500"/>
    <n v="8500"/>
    <n v="0"/>
    <s v="เฉพาะเจาะจง"/>
    <s v="3.จัดทำSPEC/ร่างTOR แล้ว"/>
    <m/>
    <x v="0"/>
    <m/>
    <x v="0"/>
    <x v="0"/>
    <x v="0"/>
    <x v="0"/>
    <m/>
  </r>
  <r>
    <x v="258"/>
    <x v="18"/>
    <x v="4"/>
    <x v="2"/>
    <s v="รพ.สต.บ้านท่าเมืองเหนือ"/>
    <s v="เครื่องปรับอากาศแบบแยกส่วนชนิดติดผนัง ขนาด12000 บีทียู"/>
    <x v="1"/>
    <n v="0.7"/>
    <n v="2"/>
    <n v="17000"/>
    <n v="34000"/>
    <n v="34000"/>
    <n v="0"/>
    <s v="เฉพาะเจาะจง"/>
    <s v="3.จัดทำSPEC/ร่างTOR แล้ว"/>
    <m/>
    <x v="0"/>
    <m/>
    <x v="0"/>
    <x v="0"/>
    <x v="0"/>
    <x v="0"/>
    <m/>
  </r>
  <r>
    <x v="259"/>
    <x v="19"/>
    <x v="4"/>
    <x v="2"/>
    <s v="รพ.สต.บ้านดงบัง"/>
    <s v="เครื่องปรับอากาศแบบแยกส่วน ชนิดติดผนัง ขนาด 18000 บีทียู"/>
    <x v="1"/>
    <n v="0.7"/>
    <n v="4"/>
    <n v="21000"/>
    <n v="84000"/>
    <n v="84000"/>
    <n v="0"/>
    <s v="เฉพาะเจาะจง"/>
    <s v="7.ประกาศผู้ชนะในระบบe-GP"/>
    <m/>
    <x v="61"/>
    <s v="7 กุมภาพันธ์ 2562"/>
    <x v="17"/>
    <x v="0"/>
    <x v="0"/>
    <x v="0"/>
    <m/>
  </r>
  <r>
    <x v="260"/>
    <x v="20"/>
    <x v="4"/>
    <x v="1"/>
    <s v="รพ.ดอนมดแดง"/>
    <s v="เครื่องตรวจติดตามสัญญาณชีพพร้อมการสื่อสารและส่งสัญญาณชีพเพื่อการวินิจฉัยทางไกลพร้อมติดตั้ง"/>
    <x v="1"/>
    <n v="0.2"/>
    <n v="1"/>
    <n v="220000"/>
    <n v="220000"/>
    <n v="220000"/>
    <n v="0"/>
    <s v="เฉพาะเจาะจง"/>
    <s v="0.ยังไม่ดำเนินการ"/>
    <s v="ทางจังหวัดให้เปลี่ยนแปลงรายการ"/>
    <x v="0"/>
    <m/>
    <x v="0"/>
    <x v="0"/>
    <x v="0"/>
    <x v="0"/>
    <m/>
  </r>
  <r>
    <x v="261"/>
    <x v="21"/>
    <x v="4"/>
    <x v="1"/>
    <s v="รพ.ดอนมดแดง"/>
    <s v="เครื่องคอมพิงเตอร์แม่ข่าย แบบที่1"/>
    <x v="1"/>
    <n v="0.2"/>
    <n v="1"/>
    <n v="130000"/>
    <n v="130000"/>
    <n v="130000"/>
    <n v="0"/>
    <s v="เฉพาะเจาะจง"/>
    <s v="10.ตรวจรับครุภัณฑ์/งานจ้างแล้ว"/>
    <s v="ตรวจรับแล้วแต่ยังไม่จ่ายเงิน"/>
    <x v="62"/>
    <s v="4 มค. 62"/>
    <x v="0"/>
    <x v="32"/>
    <x v="0"/>
    <x v="0"/>
    <m/>
  </r>
  <r>
    <x v="262"/>
    <x v="22"/>
    <x v="4"/>
    <x v="1"/>
    <s v="รพ.ดอนมดแดง"/>
    <s v="ระบบออกซิเจนไปป์ไลน์"/>
    <x v="2"/>
    <n v="0.2"/>
    <n v="1"/>
    <n v="800000"/>
    <n v="800000"/>
    <n v="800000"/>
    <n v="0"/>
    <s v="E_bidding"/>
    <s v="3.จัดทำSPEC/ร่างTOR แล้ว"/>
    <m/>
    <x v="0"/>
    <m/>
    <x v="0"/>
    <x v="0"/>
    <x v="0"/>
    <x v="0"/>
    <m/>
  </r>
  <r>
    <x v="263"/>
    <x v="23"/>
    <x v="4"/>
    <x v="1"/>
    <s v="รพ.ดอนมดแดง"/>
    <s v="ปรับปรุงซ่อมแซมหลังคาผู้ป่วยในและผู้ป่วยนอก"/>
    <x v="2"/>
    <n v="0.2"/>
    <n v="1"/>
    <n v="1300000"/>
    <n v="1300000"/>
    <n v="1300000"/>
    <n v="0"/>
    <s v="E_bidding"/>
    <s v="3.จัดทำSPEC/ร่างTOR แล้ว"/>
    <m/>
    <x v="0"/>
    <m/>
    <x v="0"/>
    <x v="0"/>
    <x v="0"/>
    <x v="0"/>
    <m/>
  </r>
  <r>
    <x v="264"/>
    <x v="1"/>
    <x v="5"/>
    <x v="1"/>
    <s v="รพ.เหล่าเสือโก้ก"/>
    <s v="เครื่องพิมพ์Multifunction ชนิดเลเซอร์ หรือชนิดLED สี"/>
    <x v="1"/>
    <n v="0.7"/>
    <n v="1"/>
    <n v="17000"/>
    <n v="17000"/>
    <n v="17000"/>
    <n v="0"/>
    <s v="เฉพาะเจาะจง"/>
    <s v="11.จ่ายเงินเรียบร้อยแล้ว"/>
    <m/>
    <x v="63"/>
    <s v="6 พย.2561"/>
    <x v="41"/>
    <x v="33"/>
    <x v="24"/>
    <x v="41"/>
    <m/>
  </r>
  <r>
    <x v="265"/>
    <x v="2"/>
    <x v="5"/>
    <x v="1"/>
    <s v="รพ.เหล่าเสือโก้ก"/>
    <s v="เครื่องปรับอากาศแบบแยกส่วนชนิดตั้งพื้นหรือชนิดแขวนมีระบบฟอกอากาศ ขนาดไม่ต่ำกว่า 24000 บีทียู"/>
    <x v="1"/>
    <n v="0.7"/>
    <n v="1"/>
    <n v="32400"/>
    <n v="32400"/>
    <n v="30671.16"/>
    <n v="1728.8400000000001"/>
    <s v="เฉพาะเจาะจง"/>
    <s v="7.ประกาศผู้ชนะในระบบe-GP"/>
    <s v="เสนอเอกสารให้ผู้อำนวยการลงนามและกำหนดส่งมอบพัสดุภายในเดือน20กพ.62"/>
    <x v="64"/>
    <s v="20 มค.2562"/>
    <x v="42"/>
    <x v="0"/>
    <x v="0"/>
    <x v="0"/>
    <m/>
  </r>
  <r>
    <x v="266"/>
    <x v="3"/>
    <x v="5"/>
    <x v="1"/>
    <s v="รพ.เหล่าเสือโก้ก"/>
    <s v="ปรับปรุงห้องแยกโรค Negative Pressure เพื่อให้ได้มาตรฐานการรักษาพยาบาลและความปลอดภัย"/>
    <x v="2"/>
    <n v="0.7"/>
    <n v="1"/>
    <n v="300000"/>
    <n v="300000"/>
    <n v="215000"/>
    <n v="8500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267"/>
    <x v="4"/>
    <x v="5"/>
    <x v="1"/>
    <s v="รพ.เหล่าเสือโก้ก"/>
    <s v="รถเข็นชนิดนอน"/>
    <x v="1"/>
    <n v="0.7"/>
    <n v="1"/>
    <n v="20000"/>
    <n v="20000"/>
    <n v="20000"/>
    <n v="0"/>
    <s v="เฉพาะเจาะจง"/>
    <s v="11.จ่ายเงินเรียบร้อยแล้ว"/>
    <m/>
    <x v="65"/>
    <s v="5 พย.2561"/>
    <x v="43"/>
    <x v="30"/>
    <x v="25"/>
    <x v="11"/>
    <m/>
  </r>
  <r>
    <x v="268"/>
    <x v="5"/>
    <x v="5"/>
    <x v="1"/>
    <s v="รพ.เหล่าเสือโก้ก"/>
    <s v="รถเข็นจ่ายยาหอผู้ป่วย"/>
    <x v="1"/>
    <n v="0.7"/>
    <n v="1"/>
    <n v="54000"/>
    <n v="54000"/>
    <n v="54000"/>
    <n v="0"/>
    <s v="เฉพาะเจาะจง"/>
    <s v="11.จ่ายเงินเรียบร้อยแล้ว"/>
    <m/>
    <x v="66"/>
    <s v="13 พย.2561"/>
    <x v="44"/>
    <x v="34"/>
    <x v="24"/>
    <x v="42"/>
    <m/>
  </r>
  <r>
    <x v="269"/>
    <x v="6"/>
    <x v="5"/>
    <x v="1"/>
    <s v="รพ.เหล่าเสือโก้ก"/>
    <s v="เครื่องปรับอากาศแบบแยกส่วนชนิดตั้งพื้นหรือชนิดแขวนมีระบบฟอกอากาศ ขนาดไม่ต่ำกว่า 18000 บีทียู"/>
    <x v="1"/>
    <n v="0.7"/>
    <n v="1"/>
    <n v="28600"/>
    <n v="28600"/>
    <n v="28600"/>
    <n v="0"/>
    <s v="เฉพาะเจาะจง"/>
    <s v="7.ประกาศผู้ชนะในระบบe-GP"/>
    <s v="เสนอเอกสารให้ผู้อำนวยการลงนามและกำหนดส่งมอบพัสดุภายในเดือน20กพ.62"/>
    <x v="64"/>
    <s v="20 มค.2562"/>
    <x v="42"/>
    <x v="0"/>
    <x v="0"/>
    <x v="0"/>
    <m/>
  </r>
  <r>
    <x v="270"/>
    <x v="7"/>
    <x v="5"/>
    <x v="1"/>
    <s v="รพ.เหล่าเสือโก้ก"/>
    <s v="เครื่องขูดหินปูนไฟฟ้า"/>
    <x v="1"/>
    <n v="0.7"/>
    <n v="1"/>
    <n v="20000"/>
    <n v="20000"/>
    <n v="20000"/>
    <n v="0"/>
    <s v="เฉพาะเจาะจง"/>
    <s v="8.ลงนามสัญญาแล้ว"/>
    <s v="รอส่งพัสดุ"/>
    <x v="67"/>
    <s v="18 ธค.61"/>
    <x v="45"/>
    <x v="0"/>
    <x v="0"/>
    <x v="0"/>
    <m/>
  </r>
  <r>
    <x v="271"/>
    <x v="8"/>
    <x v="5"/>
    <x v="1"/>
    <s v="รพ.เหล่าเสือโก้ก"/>
    <s v="รถเข็นอาหาร"/>
    <x v="1"/>
    <n v="0.7"/>
    <n v="1"/>
    <n v="8000"/>
    <n v="8000"/>
    <n v="8000"/>
    <n v="0"/>
    <s v="เฉพาะเจาะจง"/>
    <s v="8.ลงนามสัญญาแล้ว"/>
    <s v="รอส่งพัสดุ"/>
    <x v="68"/>
    <s v="3 มค.2562"/>
    <x v="46"/>
    <x v="0"/>
    <x v="0"/>
    <x v="0"/>
    <m/>
  </r>
  <r>
    <x v="272"/>
    <x v="9"/>
    <x v="5"/>
    <x v="1"/>
    <s v="รพ.เหล่าเสือโก้ก"/>
    <s v="เครื่องปั่นตกตะกอนเลือดและปัสสาวะ"/>
    <x v="1"/>
    <n v="0.7"/>
    <n v="1"/>
    <n v="80000"/>
    <n v="80000"/>
    <n v="80000"/>
    <n v="0"/>
    <s v="เฉพาะเจาะจง"/>
    <s v="11.จ่ายเงินเรียบร้อยแล้ว"/>
    <s v="รอส่งพัสดุ"/>
    <x v="69"/>
    <s v="3 มค.2562"/>
    <x v="47"/>
    <x v="35"/>
    <x v="26"/>
    <x v="32"/>
    <m/>
  </r>
  <r>
    <x v="273"/>
    <x v="10"/>
    <x v="5"/>
    <x v="1"/>
    <s v="รพ.เหล่าเสือโก้ก"/>
    <s v="เก้าอี้ทันตกรรมสนามโมบายยูนิต"/>
    <x v="1"/>
    <n v="0.7"/>
    <n v="1"/>
    <n v="100000"/>
    <n v="100000"/>
    <n v="100000"/>
    <n v="0"/>
    <s v="เฉพาะเจาะจง"/>
    <s v="11.จ่ายเงินเรียบร้อยแล้ว"/>
    <m/>
    <x v="70"/>
    <s v="11ธค.2561"/>
    <x v="48"/>
    <x v="36"/>
    <x v="27"/>
    <x v="43"/>
    <m/>
  </r>
  <r>
    <x v="274"/>
    <x v="11"/>
    <x v="5"/>
    <x v="1"/>
    <s v="รพ.เหล่าเสือโก้ก"/>
    <s v="รถเข็นทำแผล"/>
    <x v="1"/>
    <n v="0.7"/>
    <n v="1"/>
    <n v="12800"/>
    <n v="12800"/>
    <n v="12800"/>
    <n v="0"/>
    <s v="เฉพาะเจาะจง"/>
    <s v="11.จ่ายเงินเรียบร้อยแล้ว"/>
    <m/>
    <x v="65"/>
    <s v="6 พย.2561"/>
    <x v="49"/>
    <x v="37"/>
    <x v="25"/>
    <x v="14"/>
    <m/>
  </r>
  <r>
    <x v="275"/>
    <x v="12"/>
    <x v="5"/>
    <x v="1"/>
    <s v="รพ.เหล่าเสือโก้ก"/>
    <s v="โคมไฟส่องปากทางทันตกรรมสนาม"/>
    <x v="1"/>
    <n v="0.7"/>
    <n v="1"/>
    <n v="18500"/>
    <n v="18500"/>
    <n v="18500"/>
    <n v="0"/>
    <s v="เฉพาะเจาะจง"/>
    <s v="8.ลงนามสัญญาแล้ว"/>
    <s v="รอส่งพัสดุ"/>
    <x v="67"/>
    <s v="18 ธค.61"/>
    <x v="50"/>
    <x v="0"/>
    <x v="0"/>
    <x v="0"/>
    <m/>
  </r>
  <r>
    <x v="276"/>
    <x v="13"/>
    <x v="5"/>
    <x v="1"/>
    <s v="รพ.เหล่าเสือโก้ก"/>
    <s v="เครื่องปรับอากาศแบบแยกส่วนชนิดตั้งพื้นหรือชนิดแขวนมีระบบฟอกอากาศ ขนาดไม่ต่ำกว่า 24000 บีทียู"/>
    <x v="1"/>
    <n v="0.7"/>
    <n v="1"/>
    <n v="32400"/>
    <n v="32400"/>
    <n v="32400"/>
    <n v="0"/>
    <s v="เฉพาะเจาะจง"/>
    <s v="7.ประกาศผู้ชนะในระบบe-GP"/>
    <s v="เสนอเอกสารให้ผู้อำนวยการลงนามและกำหนดส่งมอบพัสดุภายในเดือน20กพ.62"/>
    <x v="64"/>
    <s v="20 มค.2562"/>
    <x v="42"/>
    <x v="0"/>
    <x v="0"/>
    <x v="0"/>
    <m/>
  </r>
  <r>
    <x v="277"/>
    <x v="14"/>
    <x v="5"/>
    <x v="1"/>
    <s v="รพ.เหล่าเสือโก้ก"/>
    <s v="เครื่องคอมพิวเตอร์แม่ข่ายแบบที่ 1"/>
    <x v="1"/>
    <n v="0.7"/>
    <n v="1"/>
    <n v="130000"/>
    <n v="130000"/>
    <n v="130000"/>
    <n v="0"/>
    <s v="เฉพาะเจาะจง"/>
    <s v="11.จ่ายเงินเรียบร้อยแล้ว"/>
    <m/>
    <x v="63"/>
    <s v="5 พย.2561"/>
    <x v="51"/>
    <x v="33"/>
    <x v="24"/>
    <x v="44"/>
    <m/>
  </r>
  <r>
    <x v="278"/>
    <x v="15"/>
    <x v="5"/>
    <x v="1"/>
    <s v="รพ.เหล่าเสือโก้ก"/>
    <s v="เครื่องคอมพิวเตอร์โน๊ตบุ๊ก สำหรับงานประมวลผล"/>
    <x v="1"/>
    <n v="0.7"/>
    <n v="1"/>
    <n v="21000"/>
    <n v="21000"/>
    <n v="21000"/>
    <n v="0"/>
    <s v="เฉพาะเจาะจง"/>
    <s v="11.จ่ายเงินเรียบร้อยแล้ว"/>
    <m/>
    <x v="63"/>
    <s v="5 พย.2561"/>
    <x v="52"/>
    <x v="33"/>
    <x v="24"/>
    <x v="45"/>
    <m/>
  </r>
  <r>
    <x v="279"/>
    <x v="16"/>
    <x v="5"/>
    <x v="2"/>
    <s v="รพ.สต.สร้างถ่อ"/>
    <s v="ปรับปรุงห้องพัฒนาการ"/>
    <x v="2"/>
    <n v="0.7"/>
    <n v="1"/>
    <n v="20000"/>
    <n v="20000"/>
    <n v="20000"/>
    <n v="0"/>
    <s v="เฉพาะเจาะจง"/>
    <s v="8.ลงนามสัญญาแล้ว"/>
    <m/>
    <x v="71"/>
    <s v=" 14/01/2562"/>
    <x v="10"/>
    <x v="0"/>
    <x v="0"/>
    <x v="0"/>
    <m/>
  </r>
  <r>
    <x v="280"/>
    <x v="17"/>
    <x v="5"/>
    <x v="2"/>
    <s v="รพ.สต.สร้างถ่อ"/>
    <s v="ปรับปรุงห้อง Supply"/>
    <x v="2"/>
    <n v="0.7"/>
    <n v="1"/>
    <n v="76000"/>
    <n v="76000"/>
    <n v="76000"/>
    <n v="0"/>
    <s v="เฉพาะเจาะจง"/>
    <s v="8.ลงนามสัญญาแล้ว"/>
    <m/>
    <x v="71"/>
    <s v=" 14/01/2562"/>
    <x v="11"/>
    <x v="0"/>
    <x v="0"/>
    <x v="0"/>
    <m/>
  </r>
  <r>
    <x v="281"/>
    <x v="18"/>
    <x v="5"/>
    <x v="2"/>
    <s v="รพ.สต.สร้างถ่อ"/>
    <s v="ปรับปรุงห้องเทสิ่งปฏิกูล"/>
    <x v="2"/>
    <n v="0.7"/>
    <n v="1"/>
    <n v="20000"/>
    <n v="20000"/>
    <n v="20000"/>
    <n v="0"/>
    <s v="เฉพาะเจาะจง"/>
    <s v="8.ลงนามสัญญาแล้ว"/>
    <m/>
    <x v="71"/>
    <s v=" 14/01/2562"/>
    <x v="30"/>
    <x v="0"/>
    <x v="0"/>
    <x v="0"/>
    <m/>
  </r>
  <r>
    <x v="282"/>
    <x v="19"/>
    <x v="5"/>
    <x v="2"/>
    <s v="รพ.สต.บ้านดูน"/>
    <s v="ปรับปรุงหลังคาด้านหน้า รพ.สต."/>
    <x v="2"/>
    <n v="0.7"/>
    <n v="1"/>
    <n v="67000"/>
    <n v="67000"/>
    <n v="67000"/>
    <n v="0"/>
    <s v="เฉพาะเจาะจง"/>
    <s v="11.จ่ายเงินเรียบร้อยแล้ว"/>
    <m/>
    <x v="72"/>
    <s v="18 ธค.61"/>
    <x v="11"/>
    <x v="38"/>
    <x v="28"/>
    <x v="46"/>
    <m/>
  </r>
  <r>
    <x v="283"/>
    <x v="20"/>
    <x v="5"/>
    <x v="2"/>
    <s v="รพ.สต.หนองบก"/>
    <s v="เครื่องขูดหินปูนไฟฟ้า"/>
    <x v="1"/>
    <n v="0.7"/>
    <n v="1"/>
    <n v="20000"/>
    <n v="20000"/>
    <n v="20000"/>
    <n v="0"/>
    <s v="เฉพาะเจาะจง"/>
    <s v="11.จ่ายเงินเรียบร้อยแล้ว"/>
    <m/>
    <x v="73"/>
    <s v=" 17 ธันวาคม 2561"/>
    <x v="53"/>
    <x v="39"/>
    <x v="29"/>
    <x v="11"/>
    <m/>
  </r>
  <r>
    <x v="284"/>
    <x v="21"/>
    <x v="5"/>
    <x v="2"/>
    <s v="รพ.สต.หนองบก"/>
    <s v="รถเข็นชนิดนอน"/>
    <x v="1"/>
    <n v="0.7"/>
    <n v="1"/>
    <n v="20000"/>
    <n v="20000"/>
    <n v="20000"/>
    <n v="0"/>
    <s v="เฉพาะเจาะจง"/>
    <s v="11.จ่ายเงินเรียบร้อยแล้ว"/>
    <m/>
    <x v="74"/>
    <s v=" 4 มกราคม 2562"/>
    <x v="54"/>
    <x v="40"/>
    <x v="30"/>
    <x v="11"/>
    <m/>
  </r>
  <r>
    <x v="285"/>
    <x v="22"/>
    <x v="5"/>
    <x v="2"/>
    <s v="รพ.สต.หนองบก"/>
    <s v="ปรับปรุงห้องทันตกรรม"/>
    <x v="2"/>
    <n v="0.7"/>
    <n v="1"/>
    <n v="62000"/>
    <n v="62000"/>
    <n v="62000"/>
    <n v="0"/>
    <s v="เฉพาะเจาะจง"/>
    <s v="11.จ่ายเงินเรียบร้อยแล้ว"/>
    <m/>
    <x v="75"/>
    <s v="27 พฤศจิกายน2561"/>
    <x v="55"/>
    <x v="41"/>
    <x v="31"/>
    <x v="47"/>
    <m/>
  </r>
  <r>
    <x v="286"/>
    <x v="23"/>
    <x v="5"/>
    <x v="2"/>
    <s v="รพ.สต แพงใหญ่"/>
    <s v="เครืองคอมพิวเตอร์ สำหรับงานประมวลผล แบบที่ 1 *(จอขนาดไม่น้อยกว่า 19 นิ้ว )"/>
    <x v="1"/>
    <n v="0.7"/>
    <n v="1"/>
    <n v="21000"/>
    <n v="21000"/>
    <n v="21000"/>
    <n v="0"/>
    <s v="เฉพาะเจาะจง"/>
    <s v="11.จ่ายเงินเรียบร้อยแล้ว"/>
    <m/>
    <x v="76"/>
    <s v="19 ธันวาคม61"/>
    <x v="56"/>
    <x v="42"/>
    <x v="32"/>
    <x v="8"/>
    <m/>
  </r>
  <r>
    <x v="287"/>
    <x v="24"/>
    <x v="5"/>
    <x v="2"/>
    <s v="รพ.สต แพงใหญ่"/>
    <s v="รถเข็นทำแผล"/>
    <x v="1"/>
    <n v="0.7"/>
    <n v="1"/>
    <n v="11000"/>
    <n v="11000"/>
    <n v="11000"/>
    <n v="0"/>
    <s v="เฉพาะเจาะจง"/>
    <s v="11.จ่ายเงินเรียบร้อยแล้ว"/>
    <s v="เปลี่ยนผู้รับจ้าง 15 ม.ค.2562"/>
    <x v="4"/>
    <s v="15 ม.ค.62"/>
    <x v="27"/>
    <x v="43"/>
    <x v="33"/>
    <x v="48"/>
    <m/>
  </r>
  <r>
    <x v="288"/>
    <x v="25"/>
    <x v="5"/>
    <x v="2"/>
    <s v="รพ.สต แพงใหญ่"/>
    <s v="ปรับปรุงห้องทันตกรรม"/>
    <x v="2"/>
    <n v="0.7"/>
    <n v="1"/>
    <n v="12700"/>
    <n v="12700"/>
    <n v="12700"/>
    <n v="0"/>
    <s v="เฉพาะเจาะจง"/>
    <s v="11.จ่ายเงินเรียบร้อยแล้ว"/>
    <m/>
    <x v="77"/>
    <s v="17 ธันวาคม61"/>
    <x v="39"/>
    <x v="42"/>
    <x v="32"/>
    <x v="49"/>
    <m/>
  </r>
  <r>
    <x v="289"/>
    <x v="26"/>
    <x v="5"/>
    <x v="2"/>
    <s v="รพ.สต แพงใหญ่"/>
    <s v="รถเข็นชนิดนอน"/>
    <x v="1"/>
    <n v="0.7"/>
    <n v="1"/>
    <n v="20000"/>
    <n v="20000"/>
    <n v="20000"/>
    <n v="0"/>
    <s v="เฉพาะเจาะจง"/>
    <s v="11.จ่ายเงินเรียบร้อยแล้ว"/>
    <s v="เปลี่ยนผู้รับจ้าง 15 ม.ค.2562"/>
    <x v="4"/>
    <s v="15 ม.ค.62"/>
    <x v="27"/>
    <x v="43"/>
    <x v="33"/>
    <x v="11"/>
    <m/>
  </r>
  <r>
    <x v="290"/>
    <x v="27"/>
    <x v="5"/>
    <x v="2"/>
    <s v="รพ.สต.โพนเมือง"/>
    <s v="เครื่องฉายแสงทันตกรรม"/>
    <x v="1"/>
    <n v="0.7"/>
    <n v="1"/>
    <n v="30000"/>
    <n v="30000"/>
    <n v="30000"/>
    <n v="0"/>
    <s v="เฉพาะเจาะจง"/>
    <s v="11.จ่ายเงินเรียบร้อยแล้ว"/>
    <m/>
    <x v="78"/>
    <s v="17 มกราคม 2562"/>
    <x v="17"/>
    <x v="44"/>
    <x v="33"/>
    <x v="6"/>
    <m/>
  </r>
  <r>
    <x v="291"/>
    <x v="28"/>
    <x v="5"/>
    <x v="2"/>
    <s v="รพ.สต.โพนเมือง"/>
    <s v="เครื่องคอมพิวเตอร์โน๊ตบุ๊ก "/>
    <x v="1"/>
    <n v="0.7"/>
    <n v="1"/>
    <n v="16000"/>
    <n v="16000"/>
    <n v="16000"/>
    <n v="0"/>
    <s v="เฉพาะเจาะจง"/>
    <s v="11.จ่ายเงินเรียบร้อยแล้ว"/>
    <m/>
    <x v="62"/>
    <s v="14 มกราคม 2562"/>
    <x v="57"/>
    <x v="45"/>
    <x v="34"/>
    <x v="50"/>
    <m/>
  </r>
  <r>
    <x v="292"/>
    <x v="29"/>
    <x v="5"/>
    <x v="2"/>
    <s v="รพ.สต.เหล่าเสือโก้ก"/>
    <s v="เครื่องคอมพิวเตอร์สำหรับงานประมวลผลแบบที่ 1พร้อมเครื่องสำรองไฟ"/>
    <x v="1"/>
    <n v="0.7"/>
    <n v="1"/>
    <n v="24800"/>
    <n v="24800"/>
    <n v="24800"/>
    <n v="0"/>
    <s v="เฉพาะเจาะจง"/>
    <s v="11.จ่ายเงินเรียบร้อยแล้ว"/>
    <m/>
    <x v="62"/>
    <s v=" 22มกราคม2562"/>
    <x v="58"/>
    <x v="46"/>
    <x v="35"/>
    <x v="51"/>
    <m/>
  </r>
  <r>
    <x v="293"/>
    <x v="30"/>
    <x v="5"/>
    <x v="2"/>
    <s v="รพ.สต.เหล่าเสือโก้ก"/>
    <s v="เตียงตรวจโรค"/>
    <x v="1"/>
    <n v="0.7"/>
    <n v="1"/>
    <n v="15800"/>
    <n v="15800"/>
    <n v="15800"/>
    <n v="0"/>
    <s v="เฉพาะเจาะจง"/>
    <s v="11.จ่ายเงินเรียบร้อยแล้ว"/>
    <m/>
    <x v="79"/>
    <s v="20 ธันวาคม 2561"/>
    <x v="11"/>
    <x v="47"/>
    <x v="36"/>
    <x v="52"/>
    <m/>
  </r>
  <r>
    <x v="294"/>
    <x v="31"/>
    <x v="5"/>
    <x v="2"/>
    <s v="รพ.สต.เหล่าเสือโก้ก"/>
    <s v="เครื่องพิมพ์Multifunction ชนิดเลเซอร์ ขาวดำ"/>
    <x v="1"/>
    <n v="0.7"/>
    <n v="1"/>
    <n v="9000"/>
    <n v="9000"/>
    <n v="9000"/>
    <n v="0"/>
    <s v="เฉพาะเจาะจง"/>
    <s v="11.จ่ายเงินเรียบร้อยแล้ว"/>
    <m/>
    <x v="62"/>
    <s v="4 มกราคม 2562"/>
    <x v="30"/>
    <x v="48"/>
    <x v="37"/>
    <x v="20"/>
    <m/>
  </r>
  <r>
    <x v="295"/>
    <x v="32"/>
    <x v="5"/>
    <x v="1"/>
    <s v="รพ.เหล่าเสือโก้ก"/>
    <s v="เครื่องติดตามการทำงานของหัวใจพร้อมสัญญาณชีพพร้อมการสื่อสารและส่งสัญญาชีพเพื่อการวินิจฉัยพร้อมติดตั้ง"/>
    <x v="1"/>
    <n v="0.2"/>
    <n v="1"/>
    <n v="220000"/>
    <n v="220000"/>
    <n v="22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อยู่ระหว่างปรับแผน"/>
    <x v="0"/>
    <m/>
    <x v="0"/>
    <x v="0"/>
    <x v="0"/>
    <x v="0"/>
    <m/>
  </r>
  <r>
    <x v="296"/>
    <x v="33"/>
    <x v="5"/>
    <x v="1"/>
    <s v="รพ.เหล่าเสือโก้ก"/>
    <s v="รถบรรทุก(ดีเซล)ขนาด1ตัน ปริมาตรกระบอกสูงไม่ต่ำกว่า2000ซีซี. ขับเคลื่อน2ล้อแบบธรรมดา"/>
    <x v="1"/>
    <n v="0.2"/>
    <n v="1"/>
    <n v="557000"/>
    <n v="557000"/>
    <n v="557000"/>
    <n v="0"/>
    <s v="E_bidding"/>
    <s v="7.ประกาศผู้ชนะในระบบe-GP"/>
    <s v="นัดทำสัญญาภายใน 28 กพ.2562"/>
    <x v="80"/>
    <m/>
    <x v="0"/>
    <x v="0"/>
    <x v="0"/>
    <x v="0"/>
    <m/>
  </r>
  <r>
    <x v="297"/>
    <x v="34"/>
    <x v="5"/>
    <x v="1"/>
    <s v="รพ.เหล่าเสือโก้ก"/>
    <s v="รถพยาบาล(รถตู้)ปริมาตรกระบอกสูบไม่ต่ำกว่า2400ซีซี"/>
    <x v="1"/>
    <n v="0.2"/>
    <n v="1"/>
    <n v="2000000"/>
    <n v="2000000"/>
    <n v="2000000"/>
    <n v="0"/>
    <s v="E_bidding"/>
    <s v="4.เผยแพร่ประกาศและเอกสารประกวดราคา"/>
    <s v="ประกาศในระบบ e-GP"/>
    <x v="0"/>
    <m/>
    <x v="0"/>
    <x v="0"/>
    <x v="0"/>
    <x v="0"/>
    <m/>
  </r>
  <r>
    <x v="298"/>
    <x v="1"/>
    <x v="6"/>
    <x v="1"/>
    <s v="รพ.ตาลสุม"/>
    <s v="ชุดตรวจ ตา หู คอ จมูก"/>
    <x v="1"/>
    <n v="0.7"/>
    <n v="1"/>
    <n v="43999.79"/>
    <n v="43999.79"/>
    <n v="43999.79"/>
    <s v="-"/>
    <s v="เฉพาะเจาะจง"/>
    <s v="11.จ่ายเงินเรียบร้อยแล้ว"/>
    <m/>
    <x v="81"/>
    <s v="7 ธ.ค.61"/>
    <x v="59"/>
    <x v="49"/>
    <x v="38"/>
    <x v="53"/>
    <m/>
  </r>
  <r>
    <x v="299"/>
    <x v="2"/>
    <x v="6"/>
    <x v="1"/>
    <s v="รพ.ตาลสุม"/>
    <s v="เครื่องปรับอากาศ ชนิดแขวน ขนาดไม่ต่ำกว่า 40,000 บีทียู"/>
    <x v="1"/>
    <n v="0.7"/>
    <n v="1"/>
    <n v="51200"/>
    <n v="51200"/>
    <n v="51200"/>
    <s v="-"/>
    <s v="เฉพาะเจาะจง"/>
    <s v="11.จ่ายเงินเรียบร้อยแล้ว"/>
    <m/>
    <x v="82"/>
    <s v="7 ธ.ค.61"/>
    <x v="60"/>
    <x v="50"/>
    <x v="38"/>
    <x v="54"/>
    <m/>
  </r>
  <r>
    <x v="300"/>
    <x v="3"/>
    <x v="6"/>
    <x v="1"/>
    <s v="รพ.ตาลสุม"/>
    <s v="ปรับปรุงหลังคาโรงครัว หน่วยจ่ายกลางซักฟอก"/>
    <x v="2"/>
    <n v="0.7"/>
    <n v="1"/>
    <n v="128000"/>
    <n v="128000"/>
    <n v="128000"/>
    <s v="-"/>
    <s v="เฉพาะเจาะจง"/>
    <s v="8.ลงนามสัญญาแล้ว"/>
    <s v="อยู่ระหว่างการก่อสร้าง"/>
    <x v="83"/>
    <s v="5 ก.พ.62"/>
    <x v="61"/>
    <x v="0"/>
    <x v="0"/>
    <x v="0"/>
    <m/>
  </r>
  <r>
    <x v="301"/>
    <x v="4"/>
    <x v="6"/>
    <x v="1"/>
    <s v="รพ.ตาลสุม"/>
    <s v="ปรับปรุงหลังคาอาคารนวดแผนไทย"/>
    <x v="2"/>
    <n v="0.7"/>
    <n v="1"/>
    <n v="218000"/>
    <n v="218000"/>
    <n v="218000"/>
    <s v="-"/>
    <s v="เฉพาะเจาะจง"/>
    <s v="8.ลงนามสัญญาแล้ว"/>
    <s v="อยู่ระหว่างการก่อสร้าง"/>
    <x v="83"/>
    <s v="7 ก.พ. 62"/>
    <x v="62"/>
    <x v="0"/>
    <x v="0"/>
    <x v="0"/>
    <m/>
  </r>
  <r>
    <x v="302"/>
    <x v="5"/>
    <x v="6"/>
    <x v="1"/>
    <s v="รพ.ตาลสุม"/>
    <s v="เครื่องให้ความอบอุ่นทารกแรกเกิดพร้อมอุปกรณ์"/>
    <x v="1"/>
    <n v="0.7"/>
    <n v="1"/>
    <n v="490000"/>
    <n v="490000"/>
    <n v="490000"/>
    <s v="-"/>
    <s v="เฉพาะเจาะจง"/>
    <s v="8.ลงนามสัญญาแล้ว"/>
    <m/>
    <x v="84"/>
    <s v="4 มค 62"/>
    <x v="61"/>
    <x v="0"/>
    <x v="0"/>
    <x v="0"/>
    <m/>
  </r>
  <r>
    <x v="303"/>
    <x v="6"/>
    <x v="6"/>
    <x v="1"/>
    <s v="รพ.ตาลสุม"/>
    <s v="เครื่องชั่งน้ำหนักเด็กทารก แบบดิจิตอล"/>
    <x v="1"/>
    <n v="0.7"/>
    <n v="1"/>
    <n v="4500"/>
    <n v="4500"/>
    <n v="4500"/>
    <s v="-"/>
    <s v="เฉพาะเจาะจง"/>
    <s v="8.ลงนามสัญญาแล้ว"/>
    <m/>
    <x v="56"/>
    <s v="18 ธค 61"/>
    <x v="63"/>
    <x v="0"/>
    <x v="0"/>
    <x v="0"/>
    <m/>
  </r>
  <r>
    <x v="304"/>
    <x v="7"/>
    <x v="6"/>
    <x v="1"/>
    <s v="รพ.ตาลสุม"/>
    <s v="ตู้เย็น ขนาด 7 คิวบิกฟุต"/>
    <x v="1"/>
    <n v="0.7"/>
    <n v="1"/>
    <n v="9400"/>
    <n v="9400"/>
    <n v="9400"/>
    <s v="-"/>
    <s v="เฉพาะเจาะจง"/>
    <s v="11.จ่ายเงินเรียบร้อยแล้ว"/>
    <m/>
    <x v="85"/>
    <s v="18 ธค 61"/>
    <x v="64"/>
    <x v="51"/>
    <x v="39"/>
    <x v="55"/>
    <m/>
  </r>
  <r>
    <x v="305"/>
    <x v="8"/>
    <x v="6"/>
    <x v="1"/>
    <s v="รพ.ตาลสุม"/>
    <s v="เครื่องสำรองไฟฟ้า ขนาด 2 kVA"/>
    <x v="1"/>
    <n v="0.7"/>
    <n v="1"/>
    <n v="13000"/>
    <n v="13000"/>
    <n v="13000"/>
    <s v="-"/>
    <s v="เฉพาะเจาะจง"/>
    <s v="11.จ่ายเงินเรียบร้อยแล้ว"/>
    <m/>
    <x v="86"/>
    <s v="14 ธ.ค.61"/>
    <x v="65"/>
    <x v="51"/>
    <x v="39"/>
    <x v="56"/>
    <m/>
  </r>
  <r>
    <x v="306"/>
    <x v="9"/>
    <x v="6"/>
    <x v="1"/>
    <s v="รพ.ตาลสุม"/>
    <s v="เครื่องวัดความดันโลหิต แบบดิจิตอล"/>
    <x v="1"/>
    <n v="0.7"/>
    <n v="1"/>
    <n v="6000"/>
    <n v="6000"/>
    <n v="6000"/>
    <s v="-"/>
    <s v="เฉพาะเจาะจง"/>
    <s v="11.จ่ายเงินเรียบร้อยแล้ว"/>
    <m/>
    <x v="87"/>
    <s v="7 ธ.ค.61"/>
    <x v="66"/>
    <x v="52"/>
    <x v="39"/>
    <x v="57"/>
    <m/>
  </r>
  <r>
    <x v="307"/>
    <x v="10"/>
    <x v="6"/>
    <x v="1"/>
    <s v="รพ.ตาลสุม"/>
    <s v="ที่ส่องหลอดลมคอ (laryngoscope)"/>
    <x v="1"/>
    <n v="0.7"/>
    <n v="1"/>
    <n v="35000"/>
    <n v="35000"/>
    <n v="35000"/>
    <s v="-"/>
    <s v="เฉพาะเจาะจง"/>
    <s v="11.จ่ายเงินเรียบร้อยแล้ว"/>
    <m/>
    <x v="88"/>
    <s v="7 ธ.ค.61"/>
    <x v="67"/>
    <x v="53"/>
    <x v="39"/>
    <x v="58"/>
    <m/>
  </r>
  <r>
    <x v="308"/>
    <x v="11"/>
    <x v="6"/>
    <x v="2"/>
    <s v="รพ.สต.คำหว้า "/>
    <s v="คอมพิวเตอร์ตั้งโต๊ะ"/>
    <x v="1"/>
    <n v="0.7"/>
    <n v="1"/>
    <n v="22000"/>
    <n v="22000"/>
    <n v="22000"/>
    <n v="0"/>
    <s v="เฉพาะเจาะจง"/>
    <s v="11.จ่ายเงินเรียบร้อยแล้ว"/>
    <m/>
    <x v="89"/>
    <s v="15 มค.2562"/>
    <x v="68"/>
    <x v="54"/>
    <x v="40"/>
    <x v="3"/>
    <m/>
  </r>
  <r>
    <x v="309"/>
    <x v="12"/>
    <x v="6"/>
    <x v="2"/>
    <s v="รพ.สต.คำหว้า "/>
    <s v="รถเข็นผู้ป่วยแบบนั่ง"/>
    <x v="1"/>
    <n v="0.7"/>
    <n v="1"/>
    <n v="19000"/>
    <n v="19000"/>
    <n v="19000"/>
    <n v="0"/>
    <s v="เฉพาะเจาะจง"/>
    <s v="11.จ่ายเงินเรียบร้อยแล้ว"/>
    <m/>
    <x v="89"/>
    <s v="08 มค.2562"/>
    <x v="10"/>
    <x v="55"/>
    <x v="41"/>
    <x v="29"/>
    <m/>
  </r>
  <r>
    <x v="310"/>
    <x v="13"/>
    <x v="6"/>
    <x v="2"/>
    <s v="รพ.สต.คำหว้า "/>
    <s v="เครื่องพิมพ์ฉลากยา"/>
    <x v="1"/>
    <n v="0.7"/>
    <n v="1"/>
    <n v="15000"/>
    <n v="15000"/>
    <n v="9000"/>
    <n v="6000"/>
    <s v="เฉพาะเจาะจง"/>
    <s v="11.จ่ายเงินเรียบร้อยแล้ว"/>
    <m/>
    <x v="90"/>
    <s v="27 ธค.2562"/>
    <x v="69"/>
    <x v="56"/>
    <x v="26"/>
    <x v="59"/>
    <m/>
  </r>
  <r>
    <x v="311"/>
    <x v="14"/>
    <x v="6"/>
    <x v="2"/>
    <s v="รพ.สต.คำหว้า "/>
    <s v="เครื่องคอมพิวเตอร์โน้ตบุ๊ก สำหรับงานประมวลผล *"/>
    <x v="1"/>
    <n v="0.7"/>
    <n v="1"/>
    <n v="21000"/>
    <n v="21000"/>
    <n v="21000"/>
    <n v="0"/>
    <s v="เฉพาะเจาะจง"/>
    <s v="11.จ่ายเงินเรียบร้อยแล้ว"/>
    <m/>
    <x v="89"/>
    <s v="15 มค.2562"/>
    <x v="70"/>
    <x v="54"/>
    <x v="40"/>
    <x v="8"/>
    <m/>
  </r>
  <r>
    <x v="312"/>
    <x v="15"/>
    <x v="6"/>
    <x v="2"/>
    <s v="รพ.สต.คำหว้า "/>
    <s v="เครื่องชั่งน้ำหนัก"/>
    <x v="1"/>
    <n v="0.7"/>
    <n v="1"/>
    <n v="8000"/>
    <n v="8000"/>
    <n v="8000"/>
    <n v="0"/>
    <s v="เฉพาะเจาะจง"/>
    <s v="11.จ่ายเงินเรียบร้อยแล้ว"/>
    <m/>
    <x v="89"/>
    <s v="08 มค.2562"/>
    <x v="10"/>
    <x v="55"/>
    <x v="41"/>
    <x v="60"/>
    <m/>
  </r>
  <r>
    <x v="313"/>
    <x v="16"/>
    <x v="6"/>
    <x v="2"/>
    <s v="รพ.สต.คำหนามแท่ง "/>
    <s v="เครื่องคอมพิวเตอร์โน้ตบุ๊ก สำหรับงานประมวลผล *"/>
    <x v="1"/>
    <n v="0.7"/>
    <n v="1"/>
    <n v="21000"/>
    <n v="21000"/>
    <n v="21000"/>
    <n v="0"/>
    <s v="เฉพาะเจาะจง"/>
    <s v="10.ตรวจรับครุภัณฑ์/งานจ้างแล้ว"/>
    <m/>
    <x v="89"/>
    <s v="15 มค.2562"/>
    <x v="70"/>
    <x v="54"/>
    <x v="40"/>
    <x v="8"/>
    <m/>
  </r>
  <r>
    <x v="314"/>
    <x v="17"/>
    <x v="6"/>
    <x v="2"/>
    <s v="รพ.สต.คำหนามแท่ง "/>
    <s v="เครื่องวัดความดันโลหิต (แบบตัวเลข)"/>
    <x v="1"/>
    <n v="0.7"/>
    <n v="3"/>
    <n v="6000"/>
    <n v="18000"/>
    <n v="18000"/>
    <n v="0"/>
    <s v="เฉพาะเจาะจง"/>
    <s v="8.ลงนามสัญญาแล้ว"/>
    <m/>
    <x v="89"/>
    <s v="25 มค.2562"/>
    <x v="71"/>
    <x v="0"/>
    <x v="0"/>
    <x v="0"/>
    <m/>
  </r>
  <r>
    <x v="315"/>
    <x v="18"/>
    <x v="6"/>
    <x v="2"/>
    <s v="รพ.สต.คำหนามแท่ง "/>
    <s v="ตู้เก็บยาและเวชภัณฑ์"/>
    <x v="1"/>
    <n v="0.7"/>
    <n v="2"/>
    <n v="6500"/>
    <n v="13000"/>
    <n v="13000"/>
    <n v="0"/>
    <s v="เฉพาะเจาะจง"/>
    <s v="11.จ่ายเงินเรียบร้อยแล้ว"/>
    <m/>
    <x v="89"/>
    <s v="25 มค.2562"/>
    <x v="40"/>
    <x v="54"/>
    <x v="40"/>
    <x v="56"/>
    <m/>
  </r>
  <r>
    <x v="316"/>
    <x v="19"/>
    <x v="6"/>
    <x v="2"/>
    <s v="รพ.สต.คำหนามแท่ง "/>
    <s v="ตู้เย็น ขนาดความจุไม่น้อยกว่า 7 คิวบิกฟุต"/>
    <x v="1"/>
    <n v="0.7"/>
    <n v="1"/>
    <n v="9400"/>
    <n v="9400"/>
    <n v="9400"/>
    <n v="0"/>
    <s v="เฉพาะเจาะจง"/>
    <s v="11.จ่ายเงินเรียบร้อยแล้ว"/>
    <m/>
    <x v="89"/>
    <s v="25 มค.2562"/>
    <x v="40"/>
    <x v="54"/>
    <x v="40"/>
    <x v="61"/>
    <m/>
  </r>
  <r>
    <x v="317"/>
    <x v="20"/>
    <x v="6"/>
    <x v="2"/>
    <s v="รพ.สต.คำหนามแท่ง "/>
    <s v="เครื่องชั่งน้ำหนัก"/>
    <x v="1"/>
    <n v="0.7"/>
    <n v="1"/>
    <n v="4500"/>
    <n v="4500"/>
    <n v="4500"/>
    <n v="0"/>
    <s v="เฉพาะเจาะจง"/>
    <s v="8.ลงนามสัญญาแล้ว"/>
    <m/>
    <x v="89"/>
    <s v="25 มค.2562"/>
    <x v="71"/>
    <x v="0"/>
    <x v="0"/>
    <x v="0"/>
    <m/>
  </r>
  <r>
    <x v="318"/>
    <x v="21"/>
    <x v="6"/>
    <x v="2"/>
    <s v="รพ.สต.คำหนามแท่ง "/>
    <s v="คอมพิวเตอร์ตั้งโต๊ะ"/>
    <x v="1"/>
    <n v="0.7"/>
    <n v="1"/>
    <n v="22000"/>
    <n v="22000"/>
    <n v="22000"/>
    <n v="0"/>
    <s v="เฉพาะเจาะจง"/>
    <s v="11.จ่ายเงินเรียบร้อยแล้ว"/>
    <m/>
    <x v="89"/>
    <s v="15 มค.2562"/>
    <x v="68"/>
    <x v="54"/>
    <x v="40"/>
    <x v="8"/>
    <m/>
  </r>
  <r>
    <x v="319"/>
    <x v="22"/>
    <x v="6"/>
    <x v="2"/>
    <s v="รพ.สต.คำหนามแท่ง "/>
    <s v="ตู้เก็บแฟ้มผู้ป่วย ชนิด 36 แฟ้ม"/>
    <x v="1"/>
    <n v="0.7"/>
    <n v="2"/>
    <n v="5000"/>
    <n v="10000"/>
    <n v="9000"/>
    <n v="1000"/>
    <s v="เฉพาะเจาะจง"/>
    <s v="11.จ่ายเงินเรียบร้อยแล้ว"/>
    <m/>
    <x v="89"/>
    <s v="25 มค.2562"/>
    <x v="40"/>
    <x v="54"/>
    <x v="40"/>
    <x v="14"/>
    <m/>
  </r>
  <r>
    <x v="320"/>
    <x v="23"/>
    <x v="6"/>
    <x v="2"/>
    <s v="รพ.สต.นาคาย "/>
    <s v="คอมพิวเตอร์ตั้งโต๊ะ"/>
    <x v="1"/>
    <n v="0.7"/>
    <n v="1"/>
    <n v="22000"/>
    <n v="22000"/>
    <n v="22000"/>
    <n v="0"/>
    <s v="เฉพาะเจาะจง"/>
    <s v="11.จ่ายเงินเรียบร้อยแล้ว"/>
    <m/>
    <x v="89"/>
    <s v="15 มค.2562"/>
    <x v="68"/>
    <x v="54"/>
    <x v="40"/>
    <x v="3"/>
    <m/>
  </r>
  <r>
    <x v="321"/>
    <x v="24"/>
    <x v="6"/>
    <x v="2"/>
    <s v="รพ.สต.หนองกุง"/>
    <s v="เครื่องชั่งน้ำหนัก แบบดิจิตอล พร้อมที่วัดส่วนสูง"/>
    <x v="1"/>
    <n v="0.7"/>
    <n v="1"/>
    <n v="20000"/>
    <n v="20000"/>
    <n v="20000"/>
    <n v="0"/>
    <s v="เฉพาะเจาะจง"/>
    <s v="11.จ่ายเงินเรียบร้อยแล้ว"/>
    <m/>
    <x v="89"/>
    <s v="14 มค.2562"/>
    <x v="72"/>
    <x v="57"/>
    <x v="42"/>
    <x v="11"/>
    <m/>
  </r>
  <r>
    <x v="322"/>
    <x v="25"/>
    <x v="6"/>
    <x v="2"/>
    <s v="รพ.สต.หนองกุง"/>
    <s v="เครื่องคอมพิวเตอร์โน้ตบุ๊ก สำหรับงานประมวลผล *"/>
    <x v="1"/>
    <n v="0.7"/>
    <n v="1"/>
    <n v="21000"/>
    <n v="21000"/>
    <n v="21000"/>
    <n v="0"/>
    <s v="เฉพาะเจาะจง"/>
    <s v="11.จ่ายเงินเรียบร้อยแล้ว"/>
    <m/>
    <x v="89"/>
    <s v="15 มค.2562"/>
    <x v="70"/>
    <x v="54"/>
    <x v="40"/>
    <x v="8"/>
    <m/>
  </r>
  <r>
    <x v="323"/>
    <x v="26"/>
    <x v="6"/>
    <x v="2"/>
    <s v="รพ.สต.หนองกุง"/>
    <s v="คอมพิวเตอร์ตั้งโต๊ะ"/>
    <x v="1"/>
    <n v="0.7"/>
    <n v="1"/>
    <n v="22000"/>
    <n v="22000"/>
    <n v="22000"/>
    <n v="0"/>
    <s v="เฉพาะเจาะจง"/>
    <s v="11.จ่ายเงินเรียบร้อยแล้ว"/>
    <m/>
    <x v="89"/>
    <s v="15 มค.2562"/>
    <x v="68"/>
    <x v="54"/>
    <x v="40"/>
    <x v="3"/>
    <m/>
  </r>
  <r>
    <x v="324"/>
    <x v="27"/>
    <x v="6"/>
    <x v="2"/>
    <s v="รพ.สต.หนองกุง"/>
    <s v="เครื่องปรับอากาศแบบแยกส่วน ชนิดตั้งพื้นหรือชนิดแขวน (มีระบบฟอกอากาศ) ขนาด 15,000 บีทียู"/>
    <x v="1"/>
    <n v="0.7"/>
    <n v="2"/>
    <n v="25900"/>
    <n v="51800"/>
    <n v="51800"/>
    <n v="0"/>
    <s v="เฉพาะเจาะจง"/>
    <s v="11.จ่ายเงินเรียบร้อยแล้ว"/>
    <m/>
    <x v="89"/>
    <s v="16 มค.2562"/>
    <x v="73"/>
    <x v="13"/>
    <x v="43"/>
    <x v="62"/>
    <m/>
  </r>
  <r>
    <x v="325"/>
    <x v="28"/>
    <x v="6"/>
    <x v="2"/>
    <s v="รพ.สต.บ้านจิกเทิง "/>
    <s v="รถเข็นแปลนอนคนไข้อุบัติเหตุฉุกเฉิน"/>
    <x v="1"/>
    <n v="0.7"/>
    <n v="1"/>
    <n v="20000"/>
    <n v="20000"/>
    <n v="20000"/>
    <n v="0"/>
    <s v="เฉพาะเจาะจง"/>
    <s v="11.จ่ายเงินเรียบร้อยแล้ว"/>
    <m/>
    <x v="89"/>
    <s v="14 มค.2562"/>
    <x v="72"/>
    <x v="58"/>
    <x v="44"/>
    <x v="11"/>
    <m/>
  </r>
  <r>
    <x v="326"/>
    <x v="29"/>
    <x v="6"/>
    <x v="2"/>
    <s v="รพ.สต.บ้านจิกเทิง "/>
    <s v="เครื่องคอมพิวเตอร์โน้ตบุ๊ก สำหรับงานประมวลผล *"/>
    <x v="1"/>
    <n v="0.7"/>
    <n v="1"/>
    <n v="21000"/>
    <n v="21000"/>
    <n v="21000"/>
    <n v="0"/>
    <s v="เฉพาะเจาะจง"/>
    <s v="11.จ่ายเงินเรียบร้อยแล้ว"/>
    <m/>
    <x v="89"/>
    <s v="15 มค.2562"/>
    <x v="70"/>
    <x v="54"/>
    <x v="40"/>
    <x v="8"/>
    <m/>
  </r>
  <r>
    <x v="327"/>
    <x v="30"/>
    <x v="6"/>
    <x v="2"/>
    <s v="รพ.สต.บ้านจิกเทิง "/>
    <s v="เครื่องพิมพ์ฉลากยา"/>
    <x v="1"/>
    <n v="0.7"/>
    <n v="1"/>
    <n v="15000"/>
    <n v="15000"/>
    <n v="15000"/>
    <n v="0"/>
    <s v="เฉพาะเจาะจง"/>
    <s v="11.จ่ายเงินเรียบร้อยแล้ว"/>
    <m/>
    <x v="89"/>
    <s v="03 มค.2562"/>
    <x v="73"/>
    <x v="59"/>
    <x v="45"/>
    <x v="59"/>
    <m/>
  </r>
  <r>
    <x v="328"/>
    <x v="31"/>
    <x v="6"/>
    <x v="2"/>
    <s v="รพ.สต.บ้านจิกเทิง "/>
    <s v="รถเข็นทำแผล"/>
    <x v="1"/>
    <n v="0.7"/>
    <n v="1"/>
    <n v="12164"/>
    <n v="12164"/>
    <n v="12164"/>
    <n v="0"/>
    <s v="เฉพาะเจาะจง"/>
    <s v="11.จ่ายเงินเรียบร้อยแล้ว"/>
    <m/>
    <x v="89"/>
    <s v="03 มค.2562"/>
    <x v="39"/>
    <x v="59"/>
    <x v="45"/>
    <x v="63"/>
    <m/>
  </r>
  <r>
    <x v="329"/>
    <x v="32"/>
    <x v="6"/>
    <x v="2"/>
    <s v="รพ.สต.สำโรง "/>
    <s v="คอมพิวเตอร์ตั้งโต๊ะ"/>
    <x v="1"/>
    <n v="0.7"/>
    <n v="1"/>
    <n v="22000"/>
    <n v="22000"/>
    <n v="22000"/>
    <n v="0"/>
    <s v="เฉพาะเจาะจง"/>
    <s v="11.จ่ายเงินเรียบร้อยแล้ว"/>
    <m/>
    <x v="89"/>
    <s v="15 มค.2562"/>
    <x v="68"/>
    <x v="54"/>
    <x v="40"/>
    <x v="3"/>
    <m/>
  </r>
  <r>
    <x v="330"/>
    <x v="33"/>
    <x v="6"/>
    <x v="2"/>
    <s v="รพ.สต.สำโรง "/>
    <s v="เครื่องคอมพิวเตอร์โน้ตบุ๊ก สำหรับงานประมวลผล *"/>
    <x v="1"/>
    <n v="0.7"/>
    <n v="2"/>
    <n v="21000"/>
    <n v="42000"/>
    <n v="42000"/>
    <n v="0"/>
    <s v="เฉพาะเจาะจง"/>
    <s v="11.จ่ายเงินเรียบร้อยแล้ว"/>
    <m/>
    <x v="89"/>
    <s v="15 มค.2562"/>
    <x v="70"/>
    <x v="54"/>
    <x v="40"/>
    <x v="24"/>
    <m/>
  </r>
  <r>
    <x v="331"/>
    <x v="34"/>
    <x v="6"/>
    <x v="2"/>
    <s v="รพ.สต.สำโรง "/>
    <s v="เครื่องพิมพ์ฉลากยา"/>
    <x v="1"/>
    <n v="0.7"/>
    <n v="1"/>
    <n v="15000"/>
    <n v="15000"/>
    <n v="15000"/>
    <n v="0"/>
    <s v="เฉพาะเจาะจง"/>
    <s v="11.จ่ายเงินเรียบร้อยแล้ว"/>
    <m/>
    <x v="90"/>
    <s v="15 มค.2562"/>
    <x v="74"/>
    <x v="60"/>
    <x v="46"/>
    <x v="59"/>
    <m/>
  </r>
  <r>
    <x v="332"/>
    <x v="35"/>
    <x v="6"/>
    <x v="2"/>
    <s v="รพ.สต.ดอนพันชาด"/>
    <s v="เตียงตรวจภายใน"/>
    <x v="1"/>
    <n v="0.7"/>
    <n v="1"/>
    <n v="20000"/>
    <n v="20000"/>
    <n v="20000"/>
    <n v="0"/>
    <s v="เฉพาะเจาะจง"/>
    <s v="11.จ่ายเงินเรียบร้อยแล้ว"/>
    <m/>
    <x v="89"/>
    <s v="14 มค.2562"/>
    <x v="72"/>
    <x v="61"/>
    <x v="47"/>
    <x v="11"/>
    <m/>
  </r>
  <r>
    <x v="333"/>
    <x v="36"/>
    <x v="6"/>
    <x v="2"/>
    <s v="รพ.สต.ดอนพันชาด"/>
    <s v="เครื่องพิมพ์ฉลากยา"/>
    <x v="1"/>
    <n v="0.7"/>
    <n v="1"/>
    <n v="15000"/>
    <n v="15000"/>
    <n v="15000"/>
    <n v="0"/>
    <s v="เฉพาะเจาะจง"/>
    <s v="11.จ่ายเงินเรียบร้อยแล้ว"/>
    <m/>
    <x v="89"/>
    <s v="02 มค.2562"/>
    <x v="75"/>
    <x v="61"/>
    <x v="47"/>
    <x v="59"/>
    <m/>
  </r>
  <r>
    <x v="334"/>
    <x v="37"/>
    <x v="6"/>
    <x v="2"/>
    <s v="รพ.สต.ดอนพันชาด"/>
    <s v="ตู้เย็น ขนาด 7 คิวบิกฟุต"/>
    <x v="1"/>
    <n v="0.7"/>
    <n v="1"/>
    <n v="9400"/>
    <n v="9400"/>
    <n v="9400"/>
    <n v="0"/>
    <s v="เฉพาะเจาะจง"/>
    <s v="11.จ่ายเงินเรียบร้อยแล้ว"/>
    <m/>
    <x v="89"/>
    <s v="18 มค.2562"/>
    <x v="76"/>
    <x v="54"/>
    <x v="43"/>
    <x v="64"/>
    <m/>
  </r>
  <r>
    <x v="335"/>
    <x v="38"/>
    <x v="6"/>
    <x v="1"/>
    <s v="รพ.ตาลสุม"/>
    <s v="เครื่องกระตุกไฟฟ้าหัวใจ Defibrillator"/>
    <x v="1"/>
    <n v="0.2"/>
    <n v="1"/>
    <n v="330000"/>
    <n v="330000"/>
    <n v="330000"/>
    <s v="-"/>
    <s v="เฉพาะเจาะจง"/>
    <s v="8.ลงนามสัญญาแล้ว"/>
    <m/>
    <x v="91"/>
    <s v="17 ม.ค..62"/>
    <x v="77"/>
    <x v="0"/>
    <x v="0"/>
    <x v="0"/>
    <m/>
  </r>
  <r>
    <x v="336"/>
    <x v="39"/>
    <x v="6"/>
    <x v="1"/>
    <s v="รพ.ตาลสุม"/>
    <s v="เครื่องตรวจติดตามสัญญาณชีพพร้อมการสื่อสารและส่งสัญญาณเพื่อการวินิจฉัย ทางไกล พร้อมติดตั้ง"/>
    <x v="1"/>
    <n v="0.2"/>
    <n v="1"/>
    <n v="220000"/>
    <n v="220000"/>
    <n v="220000"/>
    <s v="-"/>
    <s v="เฉพาะเจาะจง"/>
    <s v="1.จัดทำแผนการจัดซื้อ จัดจ้าง/ประกาศเผยแพร่แผนในเวปไซค์หรือปิดประกาศ"/>
    <s v="รายการ20%ที่จังหวัดกำลังดำเนินการเปลี่ยนแปลงรายการ เป็น central supply"/>
    <x v="0"/>
    <m/>
    <x v="0"/>
    <x v="0"/>
    <x v="0"/>
    <x v="0"/>
    <m/>
  </r>
  <r>
    <x v="337"/>
    <x v="40"/>
    <x v="6"/>
    <x v="1"/>
    <s v="รพ.ตาลสุม"/>
    <s v="เครื่องคอมพิวเตอร์แม่ข่าย แบบที่ 1"/>
    <x v="1"/>
    <n v="0.2"/>
    <n v="1"/>
    <n v="130000"/>
    <n v="130000"/>
    <n v="130000"/>
    <n v="0"/>
    <s v="เฉพาะเจาะจง"/>
    <s v="8.ลงนามสัญญาแล้ว"/>
    <m/>
    <x v="92"/>
    <s v="4 มค 62"/>
    <x v="78"/>
    <x v="0"/>
    <x v="0"/>
    <x v="0"/>
    <m/>
  </r>
  <r>
    <x v="338"/>
    <x v="41"/>
    <x v="6"/>
    <x v="2"/>
    <s v="รพ.สต.นาคาย"/>
    <s v="ปรับปรุงถนนคอนกรีตเข้าห้อง ER จำนวน 63 ตารางเมตร"/>
    <x v="2"/>
    <n v="0.2"/>
    <n v="1"/>
    <n v="50085"/>
    <n v="50085"/>
    <n v="50085"/>
    <n v="0"/>
    <s v="เฉพาะเจาะจง"/>
    <s v="7.ประกาศผู้ชนะในระบบe-GP"/>
    <m/>
    <x v="93"/>
    <m/>
    <x v="0"/>
    <x v="0"/>
    <x v="0"/>
    <x v="0"/>
    <m/>
  </r>
  <r>
    <x v="339"/>
    <x v="42"/>
    <x v="6"/>
    <x v="2"/>
    <s v="รพ.สต.นาคาย"/>
    <s v="ปรับปรุงซ่อมแซมหลังคา รพ.สต."/>
    <x v="2"/>
    <n v="0.2"/>
    <n v="1"/>
    <n v="150000"/>
    <n v="150000"/>
    <n v="150000"/>
    <n v="0"/>
    <s v="เฉพาะเจาะจง"/>
    <s v="9.ส่งมอบครุภัณฑ์/งานจ้าง"/>
    <m/>
    <x v="93"/>
    <s v="08 มค.2562"/>
    <x v="68"/>
    <x v="0"/>
    <x v="0"/>
    <x v="0"/>
    <m/>
  </r>
  <r>
    <x v="340"/>
    <x v="43"/>
    <x v="6"/>
    <x v="2"/>
    <s v="รพ.สต.หนองกุง "/>
    <s v="ปรับปรุงซ่อมแซมหลังคา รพ.สต."/>
    <x v="2"/>
    <n v="0.2"/>
    <n v="1"/>
    <n v="150000"/>
    <n v="150000"/>
    <n v="150000"/>
    <n v="0"/>
    <s v="เฉพาะเจาะจง"/>
    <s v="9.ส่งมอบครุภัณฑ์/งานจ้าง"/>
    <m/>
    <x v="94"/>
    <s v="1 กพ 2562"/>
    <x v="39"/>
    <x v="0"/>
    <x v="0"/>
    <x v="0"/>
    <m/>
  </r>
  <r>
    <x v="341"/>
    <x v="44"/>
    <x v="6"/>
    <x v="2"/>
    <s v="รพ.สต.บ้านจิกเทิง "/>
    <s v="ปรับปรุงซ่อมแซมหลังคา รพ.สต."/>
    <x v="2"/>
    <n v="0.2"/>
    <n v="1"/>
    <n v="180000"/>
    <n v="180000"/>
    <n v="180000"/>
    <n v="0"/>
    <s v="เฉพาะเจาะจง"/>
    <s v="7.ประกาศผู้ชนะในระบบe-GP"/>
    <m/>
    <x v="94"/>
    <m/>
    <x v="0"/>
    <x v="0"/>
    <x v="0"/>
    <x v="0"/>
    <m/>
  </r>
  <r>
    <x v="342"/>
    <x v="45"/>
    <x v="6"/>
    <x v="1"/>
    <s v="รพ.ตาลสุม"/>
    <s v="เครื่องซักผ้าแบบอุตสาหกรรม ขนาด 125 ปอนด์"/>
    <x v="1"/>
    <n v="0.1"/>
    <n v="1"/>
    <n v="760000"/>
    <n v="760000"/>
    <n v="760000"/>
    <s v="-"/>
    <s v="E_bidding"/>
    <s v="7.ประกาศผู้ชนะในระบบe-GP"/>
    <s v="อยู่ระหว่างดำเนินตอบการยื่นอุธร โดยมีผู้ยื่นอุธร 1 บริษัท ยื่นอุธรวันที่ 22 มกราคม 2562"/>
    <x v="95"/>
    <m/>
    <x v="0"/>
    <x v="0"/>
    <x v="0"/>
    <x v="0"/>
    <m/>
  </r>
  <r>
    <x v="343"/>
    <x v="1"/>
    <x v="7"/>
    <x v="2"/>
    <s v="รพ.สต.ท่าบ่อแบง"/>
    <s v="รั้วคอนกรีตบล๊อค ออกแบบโดยนายช่าง อปท. ระยะ 75 เมตร"/>
    <x v="2"/>
    <n v="0.7"/>
    <n v="1"/>
    <n v="142500"/>
    <n v="142500"/>
    <n v="142500"/>
    <n v="0"/>
    <s v="เฉพาะเจาะจง"/>
    <s v="8.ลงนามสัญญาหลังพ้นระยะเวลาอุทธรณ์"/>
    <m/>
    <x v="96"/>
    <s v="18/12/2561"/>
    <x v="79"/>
    <x v="0"/>
    <x v="0"/>
    <x v="0"/>
    <m/>
  </r>
  <r>
    <x v="344"/>
    <x v="2"/>
    <x v="7"/>
    <x v="2"/>
    <s v="รพ.สต.ใหม่เจริญ"/>
    <s v="เครื่องคอมพิวเตอร์โน้ตบุ๊ก สำหรับงานสำนักงาน"/>
    <x v="1"/>
    <n v="0.7"/>
    <n v="1"/>
    <n v="16000"/>
    <n v="16000"/>
    <n v="16000"/>
    <n v="0"/>
    <s v="เฉพาะเจาะจง"/>
    <s v="11.จ่ายเงินเรียบร้อยแล้ว"/>
    <m/>
    <x v="97"/>
    <s v="19/12/2561"/>
    <x v="80"/>
    <x v="3"/>
    <x v="48"/>
    <x v="26"/>
    <m/>
  </r>
  <r>
    <x v="345"/>
    <x v="3"/>
    <x v="7"/>
    <x v="1"/>
    <s v="รพ.ตระการพืชผล"/>
    <s v="เครื่องชั่งน้ำหนักแบบดิจิตอล พร้อมที่วัดส่วนสูง"/>
    <x v="1"/>
    <n v="0.7"/>
    <n v="3"/>
    <n v="8500"/>
    <n v="25500"/>
    <n v="25500"/>
    <n v="0"/>
    <s v="เฉพาะเจาะจง"/>
    <s v="8.ลงนามสัญญาหลังพ้นระยะเวลาอุทธรณ์"/>
    <s v="รอส่งมอบ"/>
    <x v="98"/>
    <s v="14/12/2561"/>
    <x v="81"/>
    <x v="0"/>
    <x v="0"/>
    <x v="0"/>
    <m/>
  </r>
  <r>
    <x v="346"/>
    <x v="4"/>
    <x v="7"/>
    <x v="1"/>
    <s v="รพ.ตระการพืชผล"/>
    <s v="เครื่องวัดความดันโลหิต (แบบตัวเลข)"/>
    <x v="1"/>
    <n v="0.7"/>
    <n v="4"/>
    <n v="5000"/>
    <n v="20000"/>
    <n v="20000"/>
    <n v="0"/>
    <s v="เฉพาะเจาะจง"/>
    <s v="8.ลงนามสัญญาหลังพ้นระยะเวลาอุทธรณ์"/>
    <s v="รอส่่งมอบ"/>
    <x v="98"/>
    <s v="14/12/2561"/>
    <x v="81"/>
    <x v="0"/>
    <x v="0"/>
    <x v="0"/>
    <m/>
  </r>
  <r>
    <x v="347"/>
    <x v="5"/>
    <x v="7"/>
    <x v="1"/>
    <s v="รพ.ตระการพืชผล"/>
    <s v="ตู้เย็น ขนาดความจุไม่น้อยกว่า 13 คิวบิกฟุต"/>
    <x v="1"/>
    <n v="0.7"/>
    <n v="1"/>
    <n v="19000"/>
    <n v="19000"/>
    <n v="19000"/>
    <n v="0"/>
    <s v="เฉพาะเจาะจง"/>
    <s v="10.ตรวจรับครุภัณฑ์/งานจ้างแล้ว"/>
    <s v="ตรวจรับแล้ว"/>
    <x v="99"/>
    <s v="24/01/2562"/>
    <x v="82"/>
    <x v="62"/>
    <x v="0"/>
    <x v="0"/>
    <m/>
  </r>
  <r>
    <x v="348"/>
    <x v="6"/>
    <x v="7"/>
    <x v="1"/>
    <s v="รพ.ตระการพืชผล"/>
    <s v="เครื่องกดนับแยกชนิดเม็ดเลือดขาวดิจิตอล (WBC Differential Counter)"/>
    <x v="1"/>
    <n v="0.7"/>
    <n v="2"/>
    <n v="15000"/>
    <n v="30000"/>
    <n v="30000"/>
    <n v="0"/>
    <s v="เฉพาะเจาะจง"/>
    <s v="11.จ่ายเงินเรียบร้อยแล้ว"/>
    <s v="จ่ายเงินเรียบร้อยแล้ว"/>
    <x v="100"/>
    <s v="11/12/2561"/>
    <x v="83"/>
    <x v="63"/>
    <x v="49"/>
    <x v="6"/>
    <m/>
  </r>
  <r>
    <x v="349"/>
    <x v="7"/>
    <x v="7"/>
    <x v="1"/>
    <s v="รพ.ตระการพืชผล"/>
    <s v="เครื่องขูดหินปูนไฟฟ้า"/>
    <x v="1"/>
    <n v="0.7"/>
    <n v="2"/>
    <n v="20000"/>
    <n v="40000"/>
    <n v="40000"/>
    <n v="0"/>
    <s v="เฉพาะเจาะจง"/>
    <s v="11.จ่ายเงินเรียบร้อยแล้ว"/>
    <s v="จ่ายเงินเรียบร้อยแล้ว"/>
    <x v="101"/>
    <s v="04022561"/>
    <x v="84"/>
    <x v="64"/>
    <x v="49"/>
    <x v="65"/>
    <m/>
  </r>
  <r>
    <x v="350"/>
    <x v="8"/>
    <x v="7"/>
    <x v="1"/>
    <s v="รพ.ตระการพืชผล"/>
    <s v="ซ่อมแซมภายใน ตึกผู้ป่วยใน 1"/>
    <x v="2"/>
    <n v="0.7"/>
    <n v="1"/>
    <n v="251965"/>
    <n v="251965"/>
    <n v="251965"/>
    <n v="0"/>
    <s v="เฉพาะเจาะจง"/>
    <s v="7.ประกาศผู้ชนะในระบบe-GP"/>
    <m/>
    <x v="102"/>
    <m/>
    <x v="0"/>
    <x v="0"/>
    <x v="0"/>
    <x v="0"/>
    <m/>
  </r>
  <r>
    <x v="351"/>
    <x v="9"/>
    <x v="7"/>
    <x v="1"/>
    <s v="รพ.ตระการพืชผล"/>
    <s v="ยูนิตทำฟัน (Dental Master Unit)"/>
    <x v="1"/>
    <n v="0.7"/>
    <n v="1"/>
    <n v="428000"/>
    <n v="428000"/>
    <n v="428000"/>
    <n v="0"/>
    <s v="เฉพาะเจาะจง"/>
    <s v="9.ส่งมอบครุภัณฑ์/งานจ้าง"/>
    <s v="ตรวจรับแล้ว"/>
    <x v="103"/>
    <s v="4/2/2562"/>
    <x v="85"/>
    <x v="65"/>
    <x v="0"/>
    <x v="0"/>
    <m/>
  </r>
  <r>
    <x v="352"/>
    <x v="10"/>
    <x v="7"/>
    <x v="1"/>
    <s v="รพ.ตระการพืชผล"/>
    <s v="เครื่องฉายแสงอุดฟัน"/>
    <x v="1"/>
    <n v="0.7"/>
    <n v="2"/>
    <n v="35000"/>
    <n v="70000"/>
    <n v="70000"/>
    <n v="0"/>
    <s v="เฉพาะเจาะจง"/>
    <s v="8.ลงนามสัญญาหลังพ้นระยะเวลาอุทธรณ์"/>
    <s v="รอส่งมอบ"/>
    <x v="104"/>
    <s v="11/12/2561"/>
    <x v="86"/>
    <x v="0"/>
    <x v="0"/>
    <x v="0"/>
    <m/>
  </r>
  <r>
    <x v="353"/>
    <x v="11"/>
    <x v="7"/>
    <x v="1"/>
    <s v="รพ.ตระการพืชผล"/>
    <s v="ตู้เย็น ขนาดความจุไม่น้อยกว่า 5 คิวบิกฟุต"/>
    <x v="1"/>
    <n v="0.7"/>
    <n v="1"/>
    <n v="6500"/>
    <n v="6500"/>
    <n v="6500"/>
    <n v="0"/>
    <s v="เฉพาะเจาะจง"/>
    <s v="10.ตรวจรับครุภัณฑ์/งานจ้างแล้ว"/>
    <s v="ตรวจรับแล้ว"/>
    <x v="99"/>
    <s v="09/01/2562"/>
    <x v="87"/>
    <x v="62"/>
    <x v="0"/>
    <x v="0"/>
    <m/>
  </r>
  <r>
    <x v="354"/>
    <x v="12"/>
    <x v="7"/>
    <x v="1"/>
    <s v="รพ.ตระการพืชผล"/>
    <s v="เครื่องกำเนิดไฟฟ้า ขนาด 500 กิโลวัตต์"/>
    <x v="1"/>
    <n v="0.7"/>
    <n v="1"/>
    <n v="3350000"/>
    <n v="3350000"/>
    <n v="3050479.86"/>
    <n v="299520.14000000013"/>
    <s v="E_bidding"/>
    <s v="3.จัดทำSPEC/ร่างTOR แล้ว"/>
    <s v="ปรับปรุง spec"/>
    <x v="0"/>
    <m/>
    <x v="0"/>
    <x v="0"/>
    <x v="0"/>
    <x v="0"/>
    <m/>
  </r>
  <r>
    <x v="355"/>
    <x v="13"/>
    <x v="7"/>
    <x v="1"/>
    <s v="รพ.ตระการพืชผล"/>
    <s v="ซ่อมแซมภายใน ตึกผู้ป่วยใน 2"/>
    <x v="2"/>
    <n v="0.7"/>
    <n v="1"/>
    <n v="470000"/>
    <n v="470000"/>
    <n v="470000"/>
    <n v="0"/>
    <s v="เฉพาะเจาะจง"/>
    <s v="8.ลงนามสัญญาหลังพ้นระยะเวลาอุทธรณ์"/>
    <s v="รอส่่งมอบ"/>
    <x v="105"/>
    <s v="18/1/2562"/>
    <x v="88"/>
    <x v="0"/>
    <x v="0"/>
    <x v="0"/>
    <m/>
  </r>
  <r>
    <x v="356"/>
    <x v="14"/>
    <x v="7"/>
    <x v="1"/>
    <s v="รพ.ตระการพืชผล"/>
    <s v="เครื่องวัดความดันโลหิตแบบตั้งพื้น"/>
    <x v="1"/>
    <n v="0.7"/>
    <n v="1"/>
    <n v="7900"/>
    <n v="7900"/>
    <n v="7900"/>
    <n v="0"/>
    <s v="เฉพาะเจาะจง"/>
    <s v="8.ลงนามสัญญาหลังพ้นระยะเวลาอุทธรณ์"/>
    <s v="รอส่่งมอบ"/>
    <x v="98"/>
    <s v="14/12/2561"/>
    <x v="81"/>
    <x v="0"/>
    <x v="0"/>
    <x v="0"/>
    <m/>
  </r>
  <r>
    <x v="357"/>
    <x v="15"/>
    <x v="7"/>
    <x v="1"/>
    <s v="รพ.ตระการพืชผล"/>
    <s v="ซ่อมแซมรั้ว ด้านข้าง รพ.65 เมตร"/>
    <x v="2"/>
    <n v="0.7"/>
    <n v="1"/>
    <n v="191000"/>
    <n v="191000"/>
    <n v="191000"/>
    <n v="0"/>
    <s v="เฉพาะเจาะจง"/>
    <s v="8.ลงนามสัญญาหลังพ้นระยะเวลาอุทธรณ์"/>
    <s v="รอส่่งมอบ"/>
    <x v="106"/>
    <s v="18/01/2562"/>
    <x v="89"/>
    <x v="0"/>
    <x v="0"/>
    <x v="0"/>
    <m/>
  </r>
  <r>
    <x v="358"/>
    <x v="16"/>
    <x v="7"/>
    <x v="1"/>
    <s v="รพ.ตระการพืชผล"/>
    <s v="ซ่อมแซมหลังคาคลังยา"/>
    <x v="2"/>
    <n v="0.7"/>
    <n v="1"/>
    <n v="400000"/>
    <n v="400000"/>
    <n v="400000"/>
    <n v="0"/>
    <s v="เฉพาะเจาะจง"/>
    <s v="8.ลงนามสัญญาหลังพ้นระยะเวลาอุทธรณ์"/>
    <s v="รอส่่งมอบ"/>
    <x v="105"/>
    <s v="18/1/2562"/>
    <x v="90"/>
    <x v="0"/>
    <x v="0"/>
    <x v="0"/>
    <m/>
  </r>
  <r>
    <x v="359"/>
    <x v="17"/>
    <x v="7"/>
    <x v="1"/>
    <s v="รพ.ตระการพืชผล"/>
    <s v="เครื่องดูดเสมหะ"/>
    <x v="1"/>
    <n v="0.7"/>
    <n v="1"/>
    <n v="60000"/>
    <n v="60000"/>
    <n v="60000"/>
    <n v="0"/>
    <s v="เฉพาะเจาะจง"/>
    <s v="11.จ่ายเงินเรียบร้อยแล้ว"/>
    <s v="จ่ายเงินเรียบร้อยแล้ว"/>
    <x v="107"/>
    <s v="7/12/2561"/>
    <x v="91"/>
    <x v="66"/>
    <x v="49"/>
    <x v="66"/>
    <m/>
  </r>
  <r>
    <x v="360"/>
    <x v="18"/>
    <x v="7"/>
    <x v="2"/>
    <s v="รพ.สต.บ้านกุดยาลวน"/>
    <s v="เครื่องคอมพิวเตอร์ All In One สำหรับงานสำนักงาน"/>
    <x v="1"/>
    <n v="0.7"/>
    <n v="1"/>
    <n v="17000"/>
    <n v="17000"/>
    <n v="17000"/>
    <n v="0"/>
    <s v="เฉพาะเจาะจง"/>
    <s v="11.จ่ายเงินเรียบร้อยแล้ว"/>
    <m/>
    <x v="97"/>
    <s v="18/12/2561"/>
    <x v="92"/>
    <x v="67"/>
    <x v="50"/>
    <x v="67"/>
    <m/>
  </r>
  <r>
    <x v="361"/>
    <x v="19"/>
    <x v="7"/>
    <x v="2"/>
    <s v="รพ.สต.บ้านกุดยาลวน"/>
    <s v="เครื่องชั่งน้ำหนักแบบคานสมดุล พร้อมที่วัดส่วนสูง"/>
    <x v="1"/>
    <n v="0.7"/>
    <n v="1"/>
    <n v="13000"/>
    <n v="13000"/>
    <n v="13000"/>
    <n v="0"/>
    <s v="เฉพาะเจาะจง"/>
    <s v="11.จ่ายเงินเรียบร้อยแล้ว"/>
    <m/>
    <x v="108"/>
    <s v="19/12/2561"/>
    <x v="93"/>
    <x v="3"/>
    <x v="51"/>
    <x v="68"/>
    <m/>
  </r>
  <r>
    <x v="362"/>
    <x v="20"/>
    <x v="7"/>
    <x v="2"/>
    <s v="รพ.สต.บ้านท่าหลวง"/>
    <s v="รั้วคอนกรีตบล๊อก ออกแบบโดยนายช่าง อปท.ระยะ 60 เมตร"/>
    <x v="2"/>
    <n v="0.7"/>
    <n v="1"/>
    <n v="114000"/>
    <n v="114000"/>
    <n v="114000"/>
    <n v="0"/>
    <s v="เฉพาะเจาะจง"/>
    <s v="8.ลงนามสัญญาหลังพ้นระยะเวลาอุทธรณ์"/>
    <m/>
    <x v="109"/>
    <s v="14/12/2561"/>
    <x v="94"/>
    <x v="0"/>
    <x v="0"/>
    <x v="0"/>
    <m/>
  </r>
  <r>
    <x v="363"/>
    <x v="21"/>
    <x v="7"/>
    <x v="2"/>
    <s v="รพ.สต.บ้านท่าหลวง"/>
    <s v="ถนนคอนกรีต ออกแบบโดยนายช่าง อปท.ขนาด 140 ตร.ม."/>
    <x v="2"/>
    <n v="0.7"/>
    <n v="1"/>
    <n v="86170"/>
    <n v="86170"/>
    <n v="86170"/>
    <n v="0"/>
    <s v="เฉพาะเจาะจง"/>
    <s v="11.จ่ายเงินเรียบร้อยแล้ว"/>
    <m/>
    <x v="110"/>
    <s v="14/12/2561"/>
    <x v="95"/>
    <x v="68"/>
    <x v="48"/>
    <x v="69"/>
    <m/>
  </r>
  <r>
    <x v="364"/>
    <x v="22"/>
    <x v="7"/>
    <x v="2"/>
    <s v="รพ.สต.บ้านหนองเต่า"/>
    <s v="รั้วคอนกรีตบล๊อก ออกแบบโดยนายช่าง อปท.ระยะ 48 เมตร"/>
    <x v="2"/>
    <n v="0.7"/>
    <n v="1"/>
    <n v="91200"/>
    <n v="91200"/>
    <n v="91200"/>
    <n v="0"/>
    <s v="เฉพาะเจาะจง"/>
    <s v="8.ลงนามสัญญาหลังพ้นระยะเวลาอุทธรณ์"/>
    <m/>
    <x v="109"/>
    <s v="17/12/2561"/>
    <x v="96"/>
    <x v="0"/>
    <x v="0"/>
    <x v="0"/>
    <m/>
  </r>
  <r>
    <x v="365"/>
    <x v="23"/>
    <x v="7"/>
    <x v="2"/>
    <s v="รพ.สต.บ้านหนองเต่า"/>
    <s v="เครื่องคอมพิวเตอร์ All In One สำหรับงานสำนักงาน"/>
    <x v="1"/>
    <n v="0.7"/>
    <n v="1"/>
    <n v="17000"/>
    <n v="17000"/>
    <n v="17000"/>
    <n v="0"/>
    <s v="เฉพาะเจาะจง"/>
    <s v="11.จ่ายเงินเรียบร้อยแล้ว"/>
    <m/>
    <x v="97"/>
    <s v="18/12/2561"/>
    <x v="97"/>
    <x v="67"/>
    <x v="50"/>
    <x v="67"/>
    <m/>
  </r>
  <r>
    <x v="366"/>
    <x v="24"/>
    <x v="7"/>
    <x v="2"/>
    <s v="รพ.สต.บ้านสะพือ"/>
    <s v="เครื่องคอมพิวเตอร์ All In One สำหรับงานสำนักงาน"/>
    <x v="1"/>
    <n v="0.7"/>
    <n v="1"/>
    <n v="17000"/>
    <n v="17000"/>
    <n v="17000"/>
    <n v="0"/>
    <s v="เฉพาะเจาะจง"/>
    <s v="11.จ่ายเงินเรียบร้อยแล้ว"/>
    <m/>
    <x v="97"/>
    <s v="18/12/2561"/>
    <x v="97"/>
    <x v="67"/>
    <x v="50"/>
    <x v="67"/>
    <m/>
  </r>
  <r>
    <x v="367"/>
    <x v="25"/>
    <x v="7"/>
    <x v="2"/>
    <s v="รพ.สต.บ้านนาเดื่อ"/>
    <s v="เครื่องคอมพิวเตอร์ All In One สำหรับงานสำนักงาน"/>
    <x v="1"/>
    <n v="0.7"/>
    <n v="1"/>
    <n v="17000"/>
    <n v="17000"/>
    <n v="17000"/>
    <n v="0"/>
    <s v="เฉพาะเจาะจง"/>
    <s v="11.จ่ายเงินเรียบร้อยแล้ว"/>
    <m/>
    <x v="97"/>
    <s v="18/12/2561"/>
    <x v="97"/>
    <x v="67"/>
    <x v="50"/>
    <x v="67"/>
    <m/>
  </r>
  <r>
    <x v="368"/>
    <x v="26"/>
    <x v="7"/>
    <x v="2"/>
    <s v="รพ.สต.บ้านเซเป็ด"/>
    <s v="เครื่องชั่งน้ำหนักแบบคานสมดุล พร้อมที่วัดส่วนสูง"/>
    <x v="1"/>
    <n v="0.7"/>
    <n v="1"/>
    <n v="13000"/>
    <n v="13000"/>
    <n v="13000"/>
    <n v="0"/>
    <s v="เฉพาะเจาะจง"/>
    <s v="11.จ่ายเงินเรียบร้อยแล้ว"/>
    <m/>
    <x v="108"/>
    <s v="19/12/2561"/>
    <x v="93"/>
    <x v="3"/>
    <x v="51"/>
    <x v="68"/>
    <m/>
  </r>
  <r>
    <x v="369"/>
    <x v="27"/>
    <x v="7"/>
    <x v="2"/>
    <s v="รพ.สต.เป้า"/>
    <s v="เครื่องคอมพิวเตอร์ All In One สำหรับงานสำนักงาน"/>
    <x v="1"/>
    <n v="0.7"/>
    <n v="1"/>
    <n v="17000"/>
    <n v="17000"/>
    <n v="17000"/>
    <n v="0"/>
    <s v="เฉพาะเจาะจง"/>
    <s v="11.จ่ายเงินเรียบร้อยแล้ว"/>
    <m/>
    <x v="97"/>
    <s v="18/12/2561"/>
    <x v="97"/>
    <x v="67"/>
    <x v="50"/>
    <x v="67"/>
    <m/>
  </r>
  <r>
    <x v="370"/>
    <x v="28"/>
    <x v="7"/>
    <x v="2"/>
    <s v="รพ.สต.บ้านบ่อหิน"/>
    <s v="ถนน คสล.ออกแบบโดยนายช่าง อปท.ขนาด 268 ตร.ม."/>
    <x v="2"/>
    <n v="0.7"/>
    <n v="1"/>
    <n v="164954"/>
    <n v="164954"/>
    <n v="164954"/>
    <n v="0"/>
    <s v="เฉพาะเจาะจง"/>
    <s v="11.จ่ายเงินเรียบร้อยแล้ว"/>
    <m/>
    <x v="110"/>
    <s v="23/11/2561"/>
    <x v="98"/>
    <x v="69"/>
    <x v="52"/>
    <x v="70"/>
    <m/>
  </r>
  <r>
    <x v="371"/>
    <x v="29"/>
    <x v="7"/>
    <x v="2"/>
    <s v="รพ.สต.บ้านไหล่ทุ่ง"/>
    <s v="รั้วตาข่ายลวดถัก ออกแบบโดยนายช่าง อปท.ระยะ 49 เมตร พร้อมประตู 2 ด้าน กว้างด้านละ 6 เมตร"/>
    <x v="2"/>
    <n v="0.7"/>
    <n v="1"/>
    <n v="142300"/>
    <n v="142300"/>
    <n v="142300"/>
    <n v="0"/>
    <s v="เฉพาะเจาะจง"/>
    <s v="11.จ่ายเงินเรียบร้อยแล้ว"/>
    <m/>
    <x v="111"/>
    <s v="14/12/2561"/>
    <x v="99"/>
    <x v="70"/>
    <x v="53"/>
    <x v="71"/>
    <m/>
  </r>
  <r>
    <x v="372"/>
    <x v="30"/>
    <x v="7"/>
    <x v="2"/>
    <s v="รพ.สต.ตากแดด"/>
    <s v="รั้วตาข่ายลวดถัก ออกแบบโดยนายช่าง อปท.ระยะ 37 เมตร "/>
    <x v="2"/>
    <n v="0.7"/>
    <n v="1"/>
    <n v="107500"/>
    <n v="107500"/>
    <n v="107500"/>
    <n v="0"/>
    <s v="เฉพาะเจาะจง"/>
    <s v="11.จ่ายเงินเรียบร้อยแล้ว"/>
    <m/>
    <x v="110"/>
    <s v="14/12/2561"/>
    <x v="100"/>
    <x v="71"/>
    <x v="54"/>
    <x v="72"/>
    <m/>
  </r>
  <r>
    <x v="373"/>
    <x v="31"/>
    <x v="7"/>
    <x v="2"/>
    <s v="รพ.สต.บ้านโพนเมือง"/>
    <s v="เครื่องคอมพิวเตอร์ All In One สำหรับงานสำนักงาน"/>
    <x v="1"/>
    <n v="0.7"/>
    <n v="1"/>
    <n v="17000"/>
    <n v="17000"/>
    <n v="17000"/>
    <n v="0"/>
    <s v="เฉพาะเจาะจง"/>
    <s v="11.จ่ายเงินเรียบร้อยแล้ว"/>
    <m/>
    <x v="97"/>
    <s v="18/12/2561"/>
    <x v="97"/>
    <x v="67"/>
    <x v="50"/>
    <x v="67"/>
    <m/>
  </r>
  <r>
    <x v="374"/>
    <x v="32"/>
    <x v="7"/>
    <x v="2"/>
    <s v="รพ.สต.บ้านตระการ"/>
    <s v="เครื่องคอมพิวเตอร์ All In One สำหรับงานสำนักงาน"/>
    <x v="1"/>
    <n v="0.7"/>
    <n v="1"/>
    <n v="17000"/>
    <n v="17000"/>
    <n v="17000"/>
    <n v="0"/>
    <s v="เฉพาะเจาะจง"/>
    <s v="11.จ่ายเงินเรียบร้อยแล้ว"/>
    <m/>
    <x v="97"/>
    <s v="18/12/2561"/>
    <x v="97"/>
    <x v="67"/>
    <x v="50"/>
    <x v="67"/>
    <m/>
  </r>
  <r>
    <x v="375"/>
    <x v="33"/>
    <x v="7"/>
    <x v="2"/>
    <s v="รพ.สต.คำแคนน้อย"/>
    <s v="ถนน คสล.ออกแบบโดยนายช่าง อปท.ขนาด 200 ตร.ม."/>
    <x v="2"/>
    <n v="0.7"/>
    <n v="1"/>
    <n v="123100"/>
    <n v="123100"/>
    <n v="123100"/>
    <n v="0"/>
    <s v="เฉพาะเจาะจง"/>
    <s v="8.ลงนามสัญญาหลังพ้นระยะเวลาอุทธรณ์"/>
    <m/>
    <x v="109"/>
    <s v="20/12/2561"/>
    <x v="101"/>
    <x v="0"/>
    <x v="0"/>
    <x v="0"/>
    <m/>
  </r>
  <r>
    <x v="376"/>
    <x v="34"/>
    <x v="7"/>
    <x v="2"/>
    <s v="รพ.สต.บ้านโนนกุง"/>
    <s v="เครื่องนึ่งฆ่าเชื้อไฟฟ้า ขนาดไม่น้อยกว่า 40 ลิตร"/>
    <x v="1"/>
    <n v="0.7"/>
    <n v="1"/>
    <n v="82500"/>
    <n v="82500"/>
    <n v="82500"/>
    <n v="0"/>
    <s v="เฉพาะเจาะจง"/>
    <s v="11.จ่ายเงินเรียบร้อยแล้ว"/>
    <m/>
    <x v="112"/>
    <s v="19/12/2561"/>
    <x v="102"/>
    <x v="67"/>
    <x v="50"/>
    <x v="73"/>
    <m/>
  </r>
  <r>
    <x v="377"/>
    <x v="35"/>
    <x v="7"/>
    <x v="2"/>
    <s v="รพ.สต.บ้านนาพิน"/>
    <s v="เครื่องปั่นฮีมาโตคริท"/>
    <x v="1"/>
    <n v="0.7"/>
    <n v="1"/>
    <n v="60000"/>
    <n v="60000"/>
    <n v="60000"/>
    <n v="0"/>
    <s v="เฉพาะเจาะจง"/>
    <s v="11.จ่ายเงินเรียบร้อยแล้ว"/>
    <m/>
    <x v="108"/>
    <s v="19/12/2561"/>
    <x v="103"/>
    <x v="3"/>
    <x v="51"/>
    <x v="74"/>
    <m/>
  </r>
  <r>
    <x v="378"/>
    <x v="36"/>
    <x v="7"/>
    <x v="2"/>
    <s v="รพ.สต.บ้านโคกน้อย"/>
    <s v="รั๊วคอนกรีตบล๊อค ออกแบบโดยนายช่าง อปท. ระยะ 83 เมตร"/>
    <x v="2"/>
    <n v="0.7"/>
    <n v="1"/>
    <n v="157700"/>
    <n v="157700"/>
    <n v="157700"/>
    <n v="0"/>
    <s v="เฉพาะเจาะจง"/>
    <s v="8.ลงนามสัญญาหลังพ้นระยะเวลาอุทธรณ์"/>
    <m/>
    <x v="109"/>
    <s v="19/12/2561"/>
    <x v="104"/>
    <x v="0"/>
    <x v="0"/>
    <x v="0"/>
    <m/>
  </r>
  <r>
    <x v="379"/>
    <x v="37"/>
    <x v="7"/>
    <x v="2"/>
    <s v="รพ.สต.บ้านคอนสาย"/>
    <s v="เครื่องปรับอากาศแบบแยกส่วน ชนิดตั้งพื้นหรือชนิดแขวน (มีระบบฟอกอากาศ) ขนาดไม่ต่ำกว่า 24000 บีทียู"/>
    <x v="1"/>
    <n v="0.7"/>
    <n v="1"/>
    <n v="32400"/>
    <n v="32400"/>
    <n v="32400"/>
    <n v="0"/>
    <s v="เฉพาะเจาะจง"/>
    <s v="11.จ่ายเงินเรียบร้อยแล้ว"/>
    <m/>
    <x v="113"/>
    <s v="20/12/2561"/>
    <x v="105"/>
    <x v="72"/>
    <x v="55"/>
    <x v="75"/>
    <m/>
  </r>
  <r>
    <x v="380"/>
    <x v="38"/>
    <x v="7"/>
    <x v="2"/>
    <s v="รพ.สต.ขามเปี้ย"/>
    <s v="เครื่องนึ่งฆ่าเชื้อไฟฟ้า ขนาดไม่น้อยกว่า 40 ลิตร"/>
    <x v="1"/>
    <n v="0.7"/>
    <n v="1"/>
    <n v="82500"/>
    <n v="82500"/>
    <n v="82500"/>
    <n v="0"/>
    <s v="เฉพาะเจาะจง"/>
    <s v="11.จ่ายเงินเรียบร้อยแล้ว"/>
    <m/>
    <x v="114"/>
    <s v="19/12/2561"/>
    <x v="102"/>
    <x v="67"/>
    <x v="50"/>
    <x v="73"/>
    <m/>
  </r>
  <r>
    <x v="381"/>
    <x v="39"/>
    <x v="7"/>
    <x v="2"/>
    <s v="รพ.สต.กุศกร"/>
    <s v="ปรับปรุงห้องให้บริการผู้ป่วย"/>
    <x v="2"/>
    <n v="0.7"/>
    <n v="1"/>
    <n v="90000"/>
    <n v="90000"/>
    <n v="90000"/>
    <n v="0"/>
    <s v="เฉพาะเจาะจง"/>
    <s v="11.จ่ายเงินเรียบร้อยแล้ว"/>
    <m/>
    <x v="109"/>
    <s v="19/12/2561"/>
    <x v="106"/>
    <x v="73"/>
    <x v="56"/>
    <x v="12"/>
    <m/>
  </r>
  <r>
    <x v="382"/>
    <x v="40"/>
    <x v="7"/>
    <x v="2"/>
    <s v="รพ.สต.บ้านเกษม"/>
    <s v="รั้วตาข่ายถัก ออกแบบโดยนายช่าง อปท. ระยะ 53 เมตร"/>
    <x v="2"/>
    <n v="0.7"/>
    <n v="1"/>
    <n v="154000"/>
    <n v="154000"/>
    <n v="154000"/>
    <n v="0"/>
    <s v="เฉพาะเจาะจง"/>
    <s v="11.จ่ายเงินเรียบร้อยแล้ว"/>
    <m/>
    <x v="115"/>
    <s v="14/12/2561"/>
    <x v="107"/>
    <x v="74"/>
    <x v="57"/>
    <x v="76"/>
    <m/>
  </r>
  <r>
    <x v="383"/>
    <x v="41"/>
    <x v="7"/>
    <x v="2"/>
    <s v="รพ.สต.บ้านคำสมิง"/>
    <s v="เครื่องพิมพ์ฉลากยา"/>
    <x v="1"/>
    <n v="0.7"/>
    <n v="1"/>
    <n v="13000"/>
    <n v="13000"/>
    <n v="13000"/>
    <n v="0"/>
    <s v="เฉพาะเจาะจง"/>
    <s v="11.จ่ายเงินเรียบร้อยแล้ว"/>
    <m/>
    <x v="97"/>
    <s v="19/12/2561"/>
    <x v="108"/>
    <x v="3"/>
    <x v="58"/>
    <x v="56"/>
    <m/>
  </r>
  <r>
    <x v="384"/>
    <x v="42"/>
    <x v="7"/>
    <x v="2"/>
    <s v="รพ.สต.บ้านกระเดียน"/>
    <s v="ถนน คสล.ออกแบบโดยนายช่าง อปท. ขนาด 160 ตร.ม."/>
    <x v="2"/>
    <n v="0.7"/>
    <n v="1"/>
    <n v="98480"/>
    <n v="98480"/>
    <n v="98480"/>
    <n v="0"/>
    <s v="เฉพาะเจาะจง"/>
    <s v="11.จ่ายเงินเรียบร้อยแล้ว"/>
    <m/>
    <x v="109"/>
    <s v="28/12/2561"/>
    <x v="109"/>
    <x v="75"/>
    <x v="59"/>
    <x v="77"/>
    <m/>
  </r>
  <r>
    <x v="385"/>
    <x v="43"/>
    <x v="7"/>
    <x v="2"/>
    <s v="รพ.สต.บ้านกุง"/>
    <s v="ถนน คสล.แบบเลขที่ 2406 228 ตารางเมตร"/>
    <x v="2"/>
    <n v="0.2"/>
    <n v="1"/>
    <n v="181260"/>
    <n v="181260"/>
    <n v="181260"/>
    <n v="0"/>
    <s v="เฉพาะเจาะจง"/>
    <s v="11.จ่ายเงินเรียบร้อยแล้ว"/>
    <m/>
    <x v="110"/>
    <s v="03/12/2561"/>
    <x v="110"/>
    <x v="76"/>
    <x v="60"/>
    <x v="78"/>
    <m/>
  </r>
  <r>
    <x v="386"/>
    <x v="44"/>
    <x v="7"/>
    <x v="2"/>
    <s v="รพ.สต.ใหม่เจริญ"/>
    <s v="รั้วคอนกรีตบล๊อค แบบเลขที่ 3882 100 เมตร"/>
    <x v="2"/>
    <n v="0.2"/>
    <n v="1"/>
    <n v="195000"/>
    <n v="195000"/>
    <n v="195000"/>
    <n v="0"/>
    <s v="เฉพาะเจาะจง"/>
    <s v="8.ลงนามสัญญาหลังพ้นระยะเวลาอุทธรณ์"/>
    <m/>
    <x v="110"/>
    <s v="19/12/2561"/>
    <x v="111"/>
    <x v="0"/>
    <x v="0"/>
    <x v="0"/>
    <m/>
  </r>
  <r>
    <x v="387"/>
    <x v="45"/>
    <x v="7"/>
    <x v="1"/>
    <s v="รพ.ตระการพืชผล"/>
    <s v="รถเข็นเปลนอน"/>
    <x v="1"/>
    <n v="0.2"/>
    <n v="4"/>
    <n v="25000"/>
    <n v="100000"/>
    <n v="92791"/>
    <n v="7209"/>
    <s v="เฉพาะเจาะจง"/>
    <s v="11.จ่ายเงินเรียบร้อยแล้ว"/>
    <s v="จ่ายเงินเรียบร้อยแล้ว"/>
    <x v="116"/>
    <s v="11/12/2561"/>
    <x v="112"/>
    <x v="66"/>
    <x v="49"/>
    <x v="79"/>
    <m/>
  </r>
  <r>
    <x v="388"/>
    <x v="46"/>
    <x v="7"/>
    <x v="1"/>
    <s v="รพ.ตระการพืชผล"/>
    <s v="เครื่องนึ่งไอน้ำ ขนาด 800 ลิตร"/>
    <x v="1"/>
    <n v="0.2"/>
    <n v="1"/>
    <n v="1200000"/>
    <n v="1200000"/>
    <n v="1200000"/>
    <n v="0"/>
    <s v="E_bidding"/>
    <s v="8.ลงนามสัญญาหลังพ้นระยะเวลาอุทธรณ์"/>
    <s v="รอส่งมอบ"/>
    <x v="117"/>
    <s v="22/1/2562"/>
    <x v="113"/>
    <x v="0"/>
    <x v="0"/>
    <x v="0"/>
    <m/>
  </r>
  <r>
    <x v="389"/>
    <x v="47"/>
    <x v="7"/>
    <x v="1"/>
    <s v="รพ.ตระการพืชผล"/>
    <s v="โคมไฟผ่าตัดโคมคู่ ขนาดไม่น้อยกว่า 130000 ลักซ์ หลอดแอลอีดี"/>
    <x v="1"/>
    <n v="0.2"/>
    <n v="1"/>
    <n v="1450000"/>
    <n v="1450000"/>
    <n v="1450000"/>
    <n v="0"/>
    <s v="E_bidding"/>
    <s v="8.ลงนามสัญญาหลังพ้นระยะเวลาอุทธรณ์"/>
    <s v="รอส่่งมอบ"/>
    <x v="118"/>
    <s v="01/02/2562"/>
    <x v="114"/>
    <x v="0"/>
    <x v="0"/>
    <x v="0"/>
    <m/>
  </r>
  <r>
    <x v="390"/>
    <x v="48"/>
    <x v="7"/>
    <x v="1"/>
    <s v="รพ.ตระการพืชผล"/>
    <s v="เครื่องติดตามสัญญาณชีพ พร้อมการสื่อสารและส่งสัญญาณเพื่อการวินิจฉัยทางไกล พร้อมิดตั้ง"/>
    <x v="1"/>
    <n v="0.2"/>
    <n v="1"/>
    <n v="220000"/>
    <n v="220000"/>
    <n v="220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391"/>
    <x v="49"/>
    <x v="7"/>
    <x v="2"/>
    <s v="รพ.สต.บ้านแดง"/>
    <s v="ถนน คสล.แบบเลขที่ 2406 168 ตารางเมตร"/>
    <x v="2"/>
    <n v="0.2"/>
    <n v="1"/>
    <n v="133560"/>
    <n v="133560"/>
    <n v="133560"/>
    <n v="0"/>
    <s v="เฉพาะเจาะจง"/>
    <s v="11.จ่ายเงินเรียบร้อยแล้ว"/>
    <m/>
    <x v="110"/>
    <s v="29/11/2561"/>
    <x v="115"/>
    <x v="77"/>
    <x v="55"/>
    <x v="80"/>
    <m/>
  </r>
  <r>
    <x v="392"/>
    <x v="50"/>
    <x v="7"/>
    <x v="2"/>
    <s v="รพ.สต.ถ้ำแข้"/>
    <s v="ถนน คสล.แบบเลขที่ 2406 168 ตารางเมตร"/>
    <x v="2"/>
    <n v="0.2"/>
    <n v="1"/>
    <n v="133560"/>
    <n v="133560"/>
    <n v="133560"/>
    <n v="0"/>
    <s v="เฉพาะเจาะจง"/>
    <s v="8.ลงนามสัญญาหลังพ้นระยะเวลาอุทธรณ์"/>
    <m/>
    <x v="110"/>
    <s v="20/12/2561"/>
    <x v="116"/>
    <x v="0"/>
    <x v="0"/>
    <x v="0"/>
    <m/>
  </r>
  <r>
    <x v="393"/>
    <x v="51"/>
    <x v="7"/>
    <x v="2"/>
    <s v="รพ.สต.บ้านคำสมิง"/>
    <s v="ถนน คสล.แบบเลขที่ 2406 380 ตารางเมตร"/>
    <x v="2"/>
    <n v="0.2"/>
    <n v="1"/>
    <n v="302100"/>
    <n v="302100"/>
    <n v="302100"/>
    <n v="0"/>
    <s v="เฉพาะเจาะจง"/>
    <s v="11.จ่ายเงินเรียบร้อยแล้ว"/>
    <m/>
    <x v="119"/>
    <s v="07/01/2562"/>
    <x v="117"/>
    <x v="1"/>
    <x v="61"/>
    <x v="81"/>
    <m/>
  </r>
  <r>
    <x v="394"/>
    <x v="52"/>
    <x v="7"/>
    <x v="1"/>
    <s v="รพ.ตระการพืชผล"/>
    <s v="รถพยาบาล (รถตู้) ปริมาตรกระบอกสูบไม่ต่ำกว่า 2400 ซีซี"/>
    <x v="1"/>
    <n v="0.1"/>
    <n v="1"/>
    <n v="2000000"/>
    <n v="2000000"/>
    <n v="2000000"/>
    <n v="0"/>
    <s v="E_bidding"/>
    <s v="3.จัดทำSPEC/ร่างTOR แล้ว"/>
    <s v="ปรับปรุง spec"/>
    <x v="0"/>
    <m/>
    <x v="0"/>
    <x v="0"/>
    <x v="0"/>
    <x v="0"/>
    <m/>
  </r>
  <r>
    <x v="395"/>
    <x v="1"/>
    <x v="8"/>
    <x v="2"/>
    <s v="รพ.สต.นาทอย"/>
    <s v="เครื่องพิมพ์ Printer "/>
    <x v="1"/>
    <n v="0.7"/>
    <n v="2"/>
    <n v="5000"/>
    <n v="10000"/>
    <n v="10000"/>
    <n v="0"/>
    <s v="เฉพาะเจาะจง"/>
    <s v="7.ประกาศผู้ชนะในระบบe-GP"/>
    <s v=" เสนอแฟ้มเอกสารผอ.รพ.วันที่ 11 ธันวาคม61 คาดว่าเห็นชอบ วันที่ 15 ธันวาคม61"/>
    <x v="0"/>
    <m/>
    <x v="0"/>
    <x v="0"/>
    <x v="0"/>
    <x v="0"/>
    <m/>
  </r>
  <r>
    <x v="396"/>
    <x v="2"/>
    <x v="8"/>
    <x v="2"/>
    <s v="รพ.สต.นาทอย"/>
    <s v="เครื่องปรับอากาศแบบแยกส่วน ชนิดติดผนัง (มีระบบฟอกอากาศ) ขนาดไม่ต่ำกว่า 12000 บีทียู"/>
    <x v="1"/>
    <n v="0.7"/>
    <n v="1"/>
    <n v="17000"/>
    <n v="17000"/>
    <n v="17000"/>
    <n v="0"/>
    <s v="เฉพาะเจาะจง"/>
    <s v="7.ประกาศผู้ชนะในระบบe-GP"/>
    <s v=" ทำหนังสือเชิญชวนถึงผู้ขาย วันที่ 20 ธันวาคม62"/>
    <x v="0"/>
    <m/>
    <x v="0"/>
    <x v="0"/>
    <x v="0"/>
    <x v="0"/>
    <m/>
  </r>
  <r>
    <x v="397"/>
    <x v="3"/>
    <x v="8"/>
    <x v="2"/>
    <s v="รพ.สต.นาทอย"/>
    <s v=" เครื่องคอมพิวเตอร์โน๊ตบุ๊คสำหรับงานสำนักงาน"/>
    <x v="1"/>
    <n v="0.7"/>
    <n v="1"/>
    <n v="16000"/>
    <n v="16000"/>
    <n v="16000"/>
    <n v="0"/>
    <s v="เฉพาะเจาะจง"/>
    <s v="8.ลงนามสัญญาแล้ว"/>
    <s v="คาดว่าจะจ่ายเงินในวันที่ 5 มกราคม 62"/>
    <x v="120"/>
    <d v="2562-02-04T00:00:00"/>
    <x v="118"/>
    <x v="0"/>
    <x v="0"/>
    <x v="0"/>
    <m/>
  </r>
  <r>
    <x v="398"/>
    <x v="4"/>
    <x v="8"/>
    <x v="2"/>
    <s v="รพ.สต.นาทอย"/>
    <s v="เครื่องชั่งน้ำหนักและวัดส่วนสูง(เครื่องชั่งน้ำหนักเด็กอ่อนพร้อมที่วัดส่วนสูง)"/>
    <x v="1"/>
    <n v="0.7"/>
    <n v="1"/>
    <n v="6000"/>
    <n v="6000"/>
    <n v="6000"/>
    <n v="0"/>
    <s v="เฉพาะเจาะจง"/>
    <s v="7.ประกาศผู้ชนะในระบบe-GP"/>
    <m/>
    <x v="0"/>
    <m/>
    <x v="0"/>
    <x v="0"/>
    <x v="0"/>
    <x v="0"/>
    <m/>
  </r>
  <r>
    <x v="399"/>
    <x v="5"/>
    <x v="8"/>
    <x v="2"/>
    <s v="รพ.สต.นาทอย"/>
    <s v="เครื่องพิมพ์ Printer "/>
    <x v="1"/>
    <n v="0.7"/>
    <n v="1"/>
    <n v="9000"/>
    <n v="9000"/>
    <n v="9000"/>
    <n v="0"/>
    <s v="เฉพาะเจาะจง"/>
    <s v="7.ประกาศผู้ชนะในระบบe-GP"/>
    <m/>
    <x v="0"/>
    <m/>
    <x v="0"/>
    <x v="0"/>
    <x v="0"/>
    <x v="0"/>
    <m/>
  </r>
  <r>
    <x v="400"/>
    <x v="6"/>
    <x v="8"/>
    <x v="2"/>
    <s v="สสช.บ้านดงนา"/>
    <s v="รั้ว(ปรับปรุงรั้วคอนกรีต) ความยาว 54 เมตร"/>
    <x v="2"/>
    <n v="0.7"/>
    <n v="1"/>
    <n v="85000"/>
    <n v="85000"/>
    <n v="82370.81"/>
    <n v="2629.1900000000023"/>
    <s v="เฉพาะเจาะจง"/>
    <s v="8.ลงนามสัญญาแล้ว"/>
    <m/>
    <x v="121"/>
    <d v="1962-02-04T00:00:00"/>
    <x v="119"/>
    <x v="0"/>
    <x v="0"/>
    <x v="0"/>
    <m/>
  </r>
  <r>
    <x v="401"/>
    <x v="7"/>
    <x v="8"/>
    <x v="2"/>
    <s v="สสช.โหง่นขาม"/>
    <s v="อาคารสำนักงาน (ซ่อมแซมหลังคาอาคาร สสช.)"/>
    <x v="2"/>
    <n v="0.7"/>
    <n v="1"/>
    <n v="57000"/>
    <n v="57000"/>
    <n v="57000"/>
    <n v="0"/>
    <s v="เฉพาะเจาะจง"/>
    <s v="8.ลงนามสัญญาแล้ว"/>
    <m/>
    <x v="121"/>
    <d v="2562-02-07T00:00:00"/>
    <x v="120"/>
    <x v="0"/>
    <x v="0"/>
    <x v="0"/>
    <m/>
  </r>
  <r>
    <x v="402"/>
    <x v="8"/>
    <x v="8"/>
    <x v="2"/>
    <s v="รพ.สต.ดอนใหญ่"/>
    <s v="เครื่องมัลติมีเดียโปรเจคเตอร์ระดับ XGA ขนาดไม่น้อยกว่า 2,500 ANSI Lumens"/>
    <x v="1"/>
    <n v="0.7"/>
    <n v="1"/>
    <n v="24000"/>
    <n v="24000"/>
    <n v="24000"/>
    <n v="0"/>
    <s v="เฉพาะเจาะจง"/>
    <s v="11.จ่ายเงินเรียบร้อยแล้ว"/>
    <m/>
    <x v="122"/>
    <s v="17 มค.62"/>
    <x v="121"/>
    <x v="78"/>
    <x v="62"/>
    <x v="82"/>
    <m/>
  </r>
  <r>
    <x v="403"/>
    <x v="9"/>
    <x v="8"/>
    <x v="2"/>
    <s v="รพ.สต.ดอนใหญ่"/>
    <s v="ตู้เก็บยาและเวชภัณฑ์"/>
    <x v="1"/>
    <n v="0.7"/>
    <n v="3"/>
    <n v="6500"/>
    <n v="19500"/>
    <n v="18000"/>
    <n v="1500"/>
    <s v="เฉพาะเจาะจง"/>
    <s v="11.จ่ายเงินเรียบร้อยแล้ว"/>
    <m/>
    <x v="123"/>
    <s v="31 มค.62"/>
    <x v="122"/>
    <x v="79"/>
    <x v="7"/>
    <x v="4"/>
    <m/>
  </r>
  <r>
    <x v="404"/>
    <x v="10"/>
    <x v="8"/>
    <x v="2"/>
    <s v="รพ.สต.ดอนใหญ่"/>
    <s v="จอรับภาพ"/>
    <x v="1"/>
    <n v="0.7"/>
    <n v="1"/>
    <n v="12000"/>
    <n v="12000"/>
    <n v="12000"/>
    <n v="0"/>
    <s v="เฉพาะเจาะจง"/>
    <s v="11.จ่ายเงินเรียบร้อยแล้ว"/>
    <m/>
    <x v="122"/>
    <s v="14 มค.62"/>
    <x v="123"/>
    <x v="79"/>
    <x v="9"/>
    <x v="83"/>
    <m/>
  </r>
  <r>
    <x v="405"/>
    <x v="11"/>
    <x v="8"/>
    <x v="2"/>
    <s v="รพ.สต.คำหมาไน"/>
    <s v="เครื่องปรับอากาศแบบแยกส่วน ชนิดตั้งพื้นหรือชนิดแขวน (มีระบบฟอกอากาศ) ขนาดไม่ต่ำกว่า 26,000 บีทียู"/>
    <x v="1"/>
    <n v="0.7"/>
    <n v="1"/>
    <n v="36200"/>
    <n v="36200"/>
    <n v="35000"/>
    <n v="120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06"/>
    <x v="12"/>
    <x v="8"/>
    <x v="2"/>
    <s v="รพ.สต.คำหมาไน"/>
    <s v="ตู้เย็น ขนาดความจุไม่น้อยกว่า 7 คิวบิกฟุต"/>
    <x v="1"/>
    <n v="0.7"/>
    <n v="1"/>
    <n v="9000"/>
    <n v="9000"/>
    <n v="9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07"/>
    <x v="13"/>
    <x v="8"/>
    <x v="2"/>
    <s v="รพ.สต.คำหมาไน"/>
    <s v="ตู้เก็บยาและเวชภัณฑ์"/>
    <x v="1"/>
    <n v="0.7"/>
    <n v="1"/>
    <n v="13000"/>
    <n v="13000"/>
    <n v="13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08"/>
    <x v="14"/>
    <x v="8"/>
    <x v="2"/>
    <s v="รพ.สต.คำหมาไน"/>
    <s v="ถนน(ปรับปรุงถนนทางเข้าออกสถานบริการ)"/>
    <x v="2"/>
    <n v="0.7"/>
    <n v="1"/>
    <n v="54000"/>
    <n v="54000"/>
    <n v="54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09"/>
    <x v="15"/>
    <x v="8"/>
    <x v="2"/>
    <s v="รพ.สต.หนามแท่ง"/>
    <s v="ชุดลำโพงเคลื่อนที่สำหรับงานสุขศึกษา"/>
    <x v="1"/>
    <n v="0.7"/>
    <n v="1"/>
    <n v="10000"/>
    <n v="10000"/>
    <n v="10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10"/>
    <x v="16"/>
    <x v="8"/>
    <x v="2"/>
    <s v="รพ.สต.หนามแท่ง"/>
    <s v="ครื่องคอมพิวเตอร์ สาหรับงานประมวลผล แบบที่ 2 * (จอภาพขนาดไม่น้อยกว่า 19 นิ้ว)"/>
    <x v="1"/>
    <n v="0.7"/>
    <n v="2"/>
    <n v="22000"/>
    <n v="44000"/>
    <n v="44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11"/>
    <x v="17"/>
    <x v="8"/>
    <x v="2"/>
    <s v="รพ.สต.ห้วยหมาก"/>
    <s v="เครื่องคอมพิวเตอร์โน้ตบุ๊ก สำหรับงานสำนักงาน *"/>
    <x v="1"/>
    <n v="0.7"/>
    <n v="1"/>
    <n v="16000"/>
    <n v="16000"/>
    <n v="16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12"/>
    <x v="18"/>
    <x v="8"/>
    <x v="2"/>
    <s v="รพ.สต.ห้วยหมาก"/>
    <s v="เครื่องชั่งน้ำหนักและวัดส่วนสูง"/>
    <x v="1"/>
    <n v="0.7"/>
    <n v="1"/>
    <n v="6000"/>
    <n v="6000"/>
    <n v="6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13"/>
    <x v="19"/>
    <x v="8"/>
    <x v="2"/>
    <s v="รพ.สต.ห้วยหมาก"/>
    <s v="ตู้เย็น ขนาดความจุไม่น้อยกว่า 7 คิวบิกฟุต"/>
    <x v="1"/>
    <n v="0.7"/>
    <n v="1"/>
    <n v="9000"/>
    <n v="9000"/>
    <n v="9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14"/>
    <x v="20"/>
    <x v="8"/>
    <x v="2"/>
    <s v="รพ.สต.ห้วยหมาก"/>
    <s v="ห้องน้ำ(ซ่อมแซมห้องสุขา 2 ห้อง)"/>
    <x v="2"/>
    <n v="0.7"/>
    <n v="2"/>
    <n v="13000"/>
    <n v="26000"/>
    <n v="26000"/>
    <n v="0"/>
    <s v="เฉพาะเจาะจง"/>
    <s v="11.จ่ายเงินเรียบร้อยแล้ว"/>
    <m/>
    <x v="124"/>
    <d v="2562-01-25T00:00:00"/>
    <x v="124"/>
    <x v="0"/>
    <x v="63"/>
    <x v="84"/>
    <m/>
  </r>
  <r>
    <x v="415"/>
    <x v="21"/>
    <x v="8"/>
    <x v="2"/>
    <s v="รพ.สต.ห้วยหมาก"/>
    <s v="ปรับปรุงพื้นปูกระเบื้องระเบียงด้านหน้าอาคาร รพ.สต. จำนวน 145 ตารางเมตร"/>
    <x v="2"/>
    <n v="0.7"/>
    <n v="1"/>
    <n v="63000"/>
    <n v="63000"/>
    <n v="63000"/>
    <n v="0"/>
    <s v="เฉพาะเจาะจง"/>
    <s v="11.จ่ายเงินเรียบร้อยแล้ว"/>
    <m/>
    <x v="124"/>
    <d v="2562-01-25T00:00:00"/>
    <x v="125"/>
    <x v="0"/>
    <x v="63"/>
    <x v="85"/>
    <m/>
  </r>
  <r>
    <x v="416"/>
    <x v="22"/>
    <x v="8"/>
    <x v="2"/>
    <s v="รพ.สต.คำไหล"/>
    <s v="เครื่องทำน้ำร้อน-เย็น คลินิคโรคเรื้อรัง"/>
    <x v="1"/>
    <n v="0.7"/>
    <n v="1"/>
    <n v="12000"/>
    <n v="12000"/>
    <n v="12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17"/>
    <x v="23"/>
    <x v="8"/>
    <x v="2"/>
    <s v="รพ.สต.คำไหล"/>
    <s v="ห้องน้ำ (ปรับปรุงซ่อมแซมห้องน้ำ รพ.สต. จำนวน 1 ห้อง)"/>
    <x v="2"/>
    <n v="0.7"/>
    <n v="1"/>
    <n v="10000"/>
    <n v="10000"/>
    <n v="10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18"/>
    <x v="24"/>
    <x v="8"/>
    <x v="2"/>
    <s v="รพ.สต.คำไหล"/>
    <s v="เครื่องปรับอากาศแบบแยกส่วน ชนิดตั้งพื้นหรือชนิดแขวน (มีระบบฟอกอากาศ) ขนาดไม่ต่ำกว่า 26,000 บีทียู"/>
    <x v="1"/>
    <n v="0.7"/>
    <n v="1"/>
    <n v="36200"/>
    <n v="36200"/>
    <n v="35000"/>
    <n v="120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19"/>
    <x v="25"/>
    <x v="8"/>
    <x v="2"/>
    <s v="รพ.สต.ตะบ่าย"/>
    <s v="เครื่องพิมพ์ บาร์โค้ด(เครื่องปริ้นฉลากยา)"/>
    <x v="1"/>
    <n v="0.7"/>
    <n v="1"/>
    <n v="13500"/>
    <n v="13500"/>
    <n v="135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20"/>
    <x v="26"/>
    <x v="8"/>
    <x v="2"/>
    <s v="รพ.สต.ตะบ่าย"/>
    <s v="เครื่องคอมพิวเตอร์โน้ตบุ๊ก สำหรับงานสำนักงาน *"/>
    <x v="1"/>
    <n v="0.7"/>
    <n v="1"/>
    <n v="16000"/>
    <n v="16000"/>
    <n v="16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21"/>
    <x v="27"/>
    <x v="8"/>
    <x v="2"/>
    <s v="รพ.สต.ตะบ่าย"/>
    <s v="ตู้เย็น ขนาดความจุไม่น้อยกว่า 7 คิวบิกฟุต"/>
    <x v="1"/>
    <n v="0.7"/>
    <n v="1"/>
    <n v="9000"/>
    <n v="9000"/>
    <n v="9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22"/>
    <x v="28"/>
    <x v="8"/>
    <x v="2"/>
    <s v="รพ.สต.ตะบ่าย"/>
    <s v="ตู้เก็บเครื่องมือแพทย์"/>
    <x v="1"/>
    <n v="0.7"/>
    <n v="2"/>
    <n v="6500"/>
    <n v="13000"/>
    <n v="13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23"/>
    <x v="29"/>
    <x v="8"/>
    <x v="2"/>
    <s v="รพ.สต.ตะบ่าย"/>
    <s v="ตู้เก็บยาและเวชภัณฑ์"/>
    <x v="1"/>
    <n v="0.7"/>
    <n v="1"/>
    <n v="6500"/>
    <n v="6500"/>
    <n v="65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24"/>
    <x v="30"/>
    <x v="8"/>
    <x v="2"/>
    <s v="รพ.สต.ภูหล่น"/>
    <s v="รถจักรยานยนต์ ขนาด 110 ซีซีแบบเกียร์ธรรมดา"/>
    <x v="1"/>
    <n v="0.7"/>
    <n v="1"/>
    <n v="38000"/>
    <n v="38000"/>
    <n v="38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25"/>
    <x v="31"/>
    <x v="8"/>
    <x v="2"/>
    <s v="รพ.สต.ภูหล่น"/>
    <s v="เครื่องชั่งน้ำหนัก มีที่วัดส่วนสูง ชนิดไฟฟ้า แบบแสดงตัวเลข"/>
    <x v="1"/>
    <n v="0.7"/>
    <n v="1"/>
    <n v="15000"/>
    <n v="15000"/>
    <n v="15000"/>
    <n v="0"/>
    <s v="เฉพาะเจาะจง"/>
    <s v="8.ลงนามสัญญาแล้ว"/>
    <m/>
    <x v="125"/>
    <d v="2562-01-28T00:00:00"/>
    <x v="126"/>
    <x v="0"/>
    <x v="0"/>
    <x v="0"/>
    <m/>
  </r>
  <r>
    <x v="426"/>
    <x v="32"/>
    <x v="8"/>
    <x v="2"/>
    <s v="รพ.สต.คำบง"/>
    <s v="ตู้เก็บยาและเวชภัณฑ์"/>
    <x v="1"/>
    <n v="0.7"/>
    <n v="1"/>
    <n v="6500"/>
    <n v="6500"/>
    <n v="65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27"/>
    <x v="33"/>
    <x v="8"/>
    <x v="2"/>
    <s v="รพ.สต.คำบง"/>
    <s v="รั้ว(ปรับปรุงรั้วคอนกรีต) ความยาว 30 เมตร"/>
    <x v="2"/>
    <n v="0.7"/>
    <n v="1"/>
    <n v="55000"/>
    <n v="55000"/>
    <n v="55000"/>
    <n v="0"/>
    <s v="เฉพาะเจาะจง"/>
    <s v="8.ลงนามสัญญาแล้ว"/>
    <m/>
    <x v="126"/>
    <d v="2562-01-25T00:00:00"/>
    <x v="127"/>
    <x v="0"/>
    <x v="0"/>
    <x v="0"/>
    <m/>
  </r>
  <r>
    <x v="428"/>
    <x v="34"/>
    <x v="8"/>
    <x v="2"/>
    <s v="รพ.สต.คำบง"/>
    <s v="เครื่องคอมพิวเตอร์โน้ตบุ๊ก สำหรับงานสำนักงาน *"/>
    <x v="1"/>
    <n v="0.7"/>
    <n v="2"/>
    <n v="16000"/>
    <n v="32000"/>
    <n v="32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29"/>
    <x v="35"/>
    <x v="8"/>
    <x v="2"/>
    <s v="รพ.สต.คำบง"/>
    <s v="ครื่องคอมพิวเตอร์ สาหรับงานประมวลผล แบบที่ 2 * (จอภาพขนาดไม่น้อยกว่า 19 นิ้ว)"/>
    <x v="1"/>
    <n v="0.7"/>
    <n v="1"/>
    <n v="22000"/>
    <n v="22000"/>
    <n v="22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30"/>
    <x v="36"/>
    <x v="8"/>
    <x v="2"/>
    <s v="รพ.สต.ลาดควาย"/>
    <s v="เครื่องคอมพิวเตอร์ สาหรับงานประมวลผล แบบที่ 2 * (จอภาพขนาดไม่น้อยกว่า 19 นิ้ว)"/>
    <x v="1"/>
    <n v="0.7"/>
    <n v="1"/>
    <n v="29000"/>
    <n v="29000"/>
    <n v="29000"/>
    <n v="0"/>
    <s v="เฉพาะเจาะจง"/>
    <s v="8.ลงนามสัญญาแล้ว"/>
    <m/>
    <x v="120"/>
    <d v="1962-02-07T00:00:00"/>
    <x v="128"/>
    <x v="0"/>
    <x v="0"/>
    <x v="0"/>
    <m/>
  </r>
  <r>
    <x v="431"/>
    <x v="37"/>
    <x v="8"/>
    <x v="2"/>
    <s v="รพ.สต.ลาดควาย"/>
    <s v="เครื่องปรับอากาศแบบแยกส่วน ชนิดตั้งพื้นหรือชนิดแขวน (มีระบบฟอกอากาศ) ขนาดไม่ต่ำกว่า 18,000 บีทียู"/>
    <x v="1"/>
    <n v="0.7"/>
    <n v="1"/>
    <n v="28600"/>
    <n v="28600"/>
    <n v="27000"/>
    <n v="1600"/>
    <s v="เฉพาะเจาะจง"/>
    <s v="8.ลงนามสัญญาแล้ว"/>
    <m/>
    <x v="127"/>
    <d v="1962-02-07T00:00:00"/>
    <x v="129"/>
    <x v="0"/>
    <x v="0"/>
    <x v="0"/>
    <m/>
  </r>
  <r>
    <x v="432"/>
    <x v="38"/>
    <x v="8"/>
    <x v="2"/>
    <s v="รพ.สต.จันทัย"/>
    <s v="ถนน(ปรับปรุงถนนทางเข้าออกสถานบริการ)"/>
    <x v="2"/>
    <n v="0.7"/>
    <n v="1"/>
    <n v="57000"/>
    <n v="57000"/>
    <n v="57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33"/>
    <x v="39"/>
    <x v="8"/>
    <x v="2"/>
    <s v="รพ.สต.หนองขุ่น"/>
    <s v="เครื่องคอมพิวเตอร์โน้ตบุ๊ก สำหรับงานสำนักงาน *"/>
    <x v="1"/>
    <n v="0.7"/>
    <n v="1"/>
    <n v="16000"/>
    <n v="16000"/>
    <n v="16000"/>
    <n v="0"/>
    <s v="เฉพาะเจาะจง"/>
    <s v="8.ลงนามสัญญาแล้ว"/>
    <m/>
    <x v="120"/>
    <d v="1962-02-01T00:00:00"/>
    <x v="130"/>
    <x v="0"/>
    <x v="0"/>
    <x v="0"/>
    <m/>
  </r>
  <r>
    <x v="434"/>
    <x v="40"/>
    <x v="8"/>
    <x v="2"/>
    <s v="รพ.สต.หนองขุ่น"/>
    <s v="ทาสีอาคารโรงพยาบาลส่งเสริมสุขภาพตำบล แบบขนาด 8716/36 จำนวน 152 ตรม."/>
    <x v="2"/>
    <n v="0.7"/>
    <n v="1"/>
    <n v="15000"/>
    <n v="15000"/>
    <n v="15000"/>
    <n v="0"/>
    <s v="เฉพาะเจาะจง"/>
    <s v="8.ลงนามสัญญาแล้ว"/>
    <m/>
    <x v="128"/>
    <d v="1962-01-23T00:00:00"/>
    <x v="131"/>
    <x v="0"/>
    <x v="0"/>
    <x v="0"/>
    <m/>
  </r>
  <r>
    <x v="435"/>
    <x v="41"/>
    <x v="8"/>
    <x v="2"/>
    <s v="รพ.สต.หนองขุ่น"/>
    <s v="เครื่องทำน้ำร้อน-เย็น คลินิคโรคเรื้อรัง"/>
    <x v="1"/>
    <n v="0.7"/>
    <n v="1"/>
    <n v="12000"/>
    <n v="12000"/>
    <n v="12000"/>
    <n v="0"/>
    <s v="เฉพาะเจาะจง"/>
    <s v="8.ลงนามสัญญาแล้ว"/>
    <m/>
    <x v="129"/>
    <d v="1962-01-18T00:00:00"/>
    <x v="132"/>
    <x v="0"/>
    <x v="0"/>
    <x v="0"/>
    <m/>
  </r>
  <r>
    <x v="436"/>
    <x v="42"/>
    <x v="8"/>
    <x v="2"/>
    <s v="รพ.สต.บก"/>
    <s v="ตู้เก็บยาและเวชภัณฑ์"/>
    <x v="1"/>
    <n v="0.7"/>
    <n v="1"/>
    <n v="6500"/>
    <n v="6500"/>
    <n v="6500"/>
    <n v="0"/>
    <s v="เฉพาะเจาะจง"/>
    <s v="8.ลงนามสัญญาแล้ว"/>
    <m/>
    <x v="22"/>
    <d v="2562-01-21T00:00:00"/>
    <x v="133"/>
    <x v="0"/>
    <x v="0"/>
    <x v="0"/>
    <m/>
  </r>
  <r>
    <x v="437"/>
    <x v="43"/>
    <x v="8"/>
    <x v="2"/>
    <s v="รพ.สต.บก"/>
    <s v="เครื่องทำน้ำร้อน-เย็น คลินิคโรคเรื้อรัง"/>
    <x v="1"/>
    <n v="0.7"/>
    <n v="1"/>
    <n v="12000"/>
    <n v="12000"/>
    <n v="12000"/>
    <n v="0"/>
    <s v="เฉพาะเจาะจง"/>
    <s v="11.จ่ายเงินเรียบร้อยแล้ว"/>
    <m/>
    <x v="130"/>
    <d v="2562-01-21T00:00:00"/>
    <x v="134"/>
    <x v="0"/>
    <x v="64"/>
    <x v="83"/>
    <m/>
  </r>
  <r>
    <x v="438"/>
    <x v="44"/>
    <x v="8"/>
    <x v="2"/>
    <s v="รพ.สต.บก"/>
    <s v="ชุดโต๊ะเก้าอี้สำหรับตรวจโรค ซักประวัติผู้ป่วย และผู้มารับบริการ"/>
    <x v="1"/>
    <n v="0.7"/>
    <n v="2"/>
    <n v="7250"/>
    <n v="14500"/>
    <n v="14500"/>
    <n v="0"/>
    <s v="เฉพาะเจาะจง"/>
    <s v="11.จ่ายเงินเรียบร้อยแล้ว"/>
    <m/>
    <x v="22"/>
    <d v="2562-01-16T00:00:00"/>
    <x v="135"/>
    <x v="0"/>
    <x v="64"/>
    <x v="86"/>
    <m/>
  </r>
  <r>
    <x v="439"/>
    <x v="45"/>
    <x v="8"/>
    <x v="2"/>
    <s v="รพ.สต.บก"/>
    <s v="ครื่องมัลติมีเดียโปรเจคเตอร์ระดับ XGA ขนาดไม่น้อยกว่า 2,500 ANSI Lumens"/>
    <x v="1"/>
    <n v="0.7"/>
    <n v="1"/>
    <n v="24000"/>
    <n v="24000"/>
    <n v="24000"/>
    <n v="0"/>
    <s v="เฉพาะเจาะจง"/>
    <s v="11.จ่ายเงินเรียบร้อยแล้ว"/>
    <m/>
    <x v="122"/>
    <d v="2562-01-18T00:00:00"/>
    <x v="136"/>
    <x v="80"/>
    <x v="65"/>
    <x v="82"/>
    <m/>
  </r>
  <r>
    <x v="440"/>
    <x v="46"/>
    <x v="8"/>
    <x v="2"/>
    <s v="รพ.สต.นาแค"/>
    <s v="เครื่องทำน้ำร้อน-เย็น คลินิคโรคเรื้อรัง"/>
    <x v="1"/>
    <n v="0.7"/>
    <n v="1"/>
    <n v="12000"/>
    <n v="12000"/>
    <n v="12000"/>
    <n v="0"/>
    <s v="เฉพาะเจาะจง"/>
    <s v="8.ลงนามสัญญาแล้ว"/>
    <m/>
    <x v="130"/>
    <d v="2562-01-21T00:00:00"/>
    <x v="137"/>
    <x v="0"/>
    <x v="66"/>
    <x v="0"/>
    <m/>
  </r>
  <r>
    <x v="441"/>
    <x v="47"/>
    <x v="8"/>
    <x v="2"/>
    <s v="รพ.สต.นาแค"/>
    <s v="ตู้เก็บยาและเวชภัณฑ์"/>
    <x v="1"/>
    <n v="0.7"/>
    <n v="1"/>
    <n v="13000"/>
    <n v="13000"/>
    <n v="13000"/>
    <n v="0"/>
    <s v="เฉพาะเจาะจง"/>
    <s v="8.ลงนามสัญญาแล้ว"/>
    <m/>
    <x v="22"/>
    <d v="2562-01-31T00:00:00"/>
    <x v="138"/>
    <x v="0"/>
    <x v="0"/>
    <x v="0"/>
    <m/>
  </r>
  <r>
    <x v="442"/>
    <x v="48"/>
    <x v="8"/>
    <x v="2"/>
    <s v="รพ.สต.นาแค"/>
    <s v="เครื่องวัดความดันอัตโนมัติชนิดสอดแขนแบบดิจิตอล"/>
    <x v="1"/>
    <n v="0.7"/>
    <n v="1"/>
    <n v="35000"/>
    <n v="35000"/>
    <n v="35000"/>
    <n v="0"/>
    <s v="เฉพาะเจาะจง"/>
    <s v="8.ลงนามสัญญาแล้ว"/>
    <m/>
    <x v="131"/>
    <d v="2562-01-17T00:00:00"/>
    <x v="139"/>
    <x v="0"/>
    <x v="0"/>
    <x v="0"/>
    <m/>
  </r>
  <r>
    <x v="443"/>
    <x v="49"/>
    <x v="8"/>
    <x v="1"/>
    <s v="รพ.ศรีเมืองใหม่"/>
    <s v="กล้องจุลทรรศน์"/>
    <x v="1"/>
    <n v="0.7"/>
    <n v="1"/>
    <n v="70000"/>
    <n v="70000"/>
    <n v="70000"/>
    <n v="0"/>
    <s v="เฉพาะเจาะจง"/>
    <s v="8.ลงนามสัญญาแล้ว"/>
    <m/>
    <x v="132"/>
    <d v="2562-01-10T00:00:00"/>
    <x v="140"/>
    <x v="0"/>
    <x v="0"/>
    <x v="0"/>
    <m/>
  </r>
  <r>
    <x v="444"/>
    <x v="50"/>
    <x v="8"/>
    <x v="1"/>
    <s v="รพ.ศรีเมืองใหม่"/>
    <s v="ยูนิตทำฟัน"/>
    <x v="1"/>
    <n v="0.7"/>
    <n v="1"/>
    <n v="460000"/>
    <n v="460000"/>
    <n v="460000"/>
    <n v="0"/>
    <s v="เฉพาะเจาะจง"/>
    <s v="11.จ่ายเงินเรียบร้อยแล้ว"/>
    <m/>
    <x v="133"/>
    <d v="2561-12-12T00:00:00"/>
    <x v="141"/>
    <x v="81"/>
    <x v="67"/>
    <x v="87"/>
    <m/>
  </r>
  <r>
    <x v="445"/>
    <x v="51"/>
    <x v="8"/>
    <x v="1"/>
    <s v="รพ.ศรีเมืองใหม่"/>
    <s v="ปรับปรุงห้องพิเศษผู้ป่วยในชาย"/>
    <x v="2"/>
    <n v="0.7"/>
    <n v="3"/>
    <n v="100000"/>
    <n v="300000"/>
    <n v="300000"/>
    <n v="0"/>
    <s v="เฉพาะเจาะจง"/>
    <s v="11.จ่ายเงินเรียบร้อยแล้ว"/>
    <m/>
    <x v="134"/>
    <d v="2561-12-12T00:00:00"/>
    <x v="142"/>
    <x v="81"/>
    <x v="67"/>
    <x v="2"/>
    <m/>
  </r>
  <r>
    <x v="446"/>
    <x v="52"/>
    <x v="8"/>
    <x v="1"/>
    <s v="รพ.ศรีเมืองใหม่"/>
    <s v="เครื่องติดตามสัญญาณชีพ"/>
    <x v="1"/>
    <n v="0.7"/>
    <n v="2"/>
    <n v="64000"/>
    <n v="128000"/>
    <n v="128000"/>
    <n v="0"/>
    <s v="เฉพาะเจาะจง"/>
    <s v="8.ลงนามสัญญาแล้ว"/>
    <m/>
    <x v="135"/>
    <d v="2562-01-03T00:00:00"/>
    <x v="143"/>
    <x v="0"/>
    <x v="0"/>
    <x v="0"/>
    <m/>
  </r>
  <r>
    <x v="447"/>
    <x v="53"/>
    <x v="8"/>
    <x v="1"/>
    <s v="รพ.ศรีเมืองใหม่"/>
    <s v="ตู้เย็นใช้สำหรับเก็บยา"/>
    <x v="1"/>
    <n v="0.7"/>
    <n v="1"/>
    <n v="9000"/>
    <n v="9000"/>
    <n v="5500.49"/>
    <n v="3499.51"/>
    <s v="เฉพาะเจาะจง"/>
    <s v="11.จ่ายเงินเรียบร้อยแล้ว"/>
    <m/>
    <x v="129"/>
    <d v="2562-01-15T00:00:00"/>
    <x v="144"/>
    <x v="82"/>
    <x v="68"/>
    <x v="20"/>
    <m/>
  </r>
  <r>
    <x v="448"/>
    <x v="54"/>
    <x v="8"/>
    <x v="1"/>
    <s v="รพ.ศรีเมืองใหม่"/>
    <s v="เครื่องให้การรักษาด้วยไฟฟ้า ชนิดคลื่นสั้น"/>
    <x v="1"/>
    <n v="0.7"/>
    <n v="1"/>
    <n v="395000"/>
    <n v="395000"/>
    <n v="395000"/>
    <n v="0"/>
    <s v="เฉพาะเจาะจง"/>
    <s v="7.ประกาศผู้ชนะในระบบe-GP"/>
    <m/>
    <x v="0"/>
    <m/>
    <x v="0"/>
    <x v="0"/>
    <x v="0"/>
    <x v="0"/>
    <m/>
  </r>
  <r>
    <x v="449"/>
    <x v="55"/>
    <x v="8"/>
    <x v="1"/>
    <s v="รพ.ศรีเมืองใหม่"/>
    <s v="เครื่องเฝ้าระวังสัญญาณไฟฟ้าหัวใจ สัญญาณ_x000a_ความดันโลหิตแบบภายนอกและเปอร์เซ็นต์ ความอิ่มตัวของออกซิเจนในเลือด"/>
    <x v="1"/>
    <n v="0.7"/>
    <n v="1"/>
    <n v="150000"/>
    <n v="150000"/>
    <n v="150000"/>
    <n v="0"/>
    <s v="เฉพาะเจาะจง"/>
    <s v="8.ลงนามสัญญาแล้ว"/>
    <m/>
    <x v="135"/>
    <d v="2562-01-03T00:00:00"/>
    <x v="145"/>
    <x v="0"/>
    <x v="0"/>
    <x v="0"/>
    <m/>
  </r>
  <r>
    <x v="450"/>
    <x v="56"/>
    <x v="8"/>
    <x v="1"/>
    <s v="รพ.ศรีเมืองใหม่"/>
    <s v="เครื่องวัดความดันอัตโนมัติชนิดสอดแขน"/>
    <x v="1"/>
    <n v="0.7"/>
    <n v="2"/>
    <n v="100000"/>
    <n v="200000"/>
    <n v="200000"/>
    <n v="0"/>
    <s v="เฉพาะเจาะจง"/>
    <s v="8.ลงนามสัญญาแล้ว"/>
    <m/>
    <x v="135"/>
    <d v="2562-01-03T00:00:00"/>
    <x v="146"/>
    <x v="0"/>
    <x v="0"/>
    <x v="0"/>
    <m/>
  </r>
  <r>
    <x v="451"/>
    <x v="57"/>
    <x v="8"/>
    <x v="1"/>
    <s v="รพ.ศรีเมืองใหม่"/>
    <s v="ปรับปรุงห้องพิเศษผู้ป่วยในหญิง"/>
    <x v="2"/>
    <n v="0.7"/>
    <n v="3"/>
    <n v="100000"/>
    <n v="300000"/>
    <n v="300000"/>
    <n v="0"/>
    <s v="เฉพาะเจาะจง"/>
    <s v="11.จ่ายเงินเรียบร้อยแล้ว"/>
    <m/>
    <x v="134"/>
    <d v="2561-12-12T00:00:00"/>
    <x v="142"/>
    <x v="81"/>
    <x v="67"/>
    <x v="2"/>
    <m/>
  </r>
  <r>
    <x v="452"/>
    <x v="58"/>
    <x v="8"/>
    <x v="1"/>
    <s v="รพ.ศรีเมืองใหม่"/>
    <s v="หม้อต้มแผ่นความร้อน"/>
    <x v="1"/>
    <n v="0.7"/>
    <n v="1"/>
    <n v="160000"/>
    <n v="160000"/>
    <n v="160000"/>
    <n v="0"/>
    <s v="เฉพาะเจาะจง"/>
    <s v="8.ลงนามสัญญาแล้ว"/>
    <m/>
    <x v="136"/>
    <d v="2562-01-14T00:00:00"/>
    <x v="147"/>
    <x v="0"/>
    <x v="0"/>
    <x v="0"/>
    <m/>
  </r>
  <r>
    <x v="453"/>
    <x v="59"/>
    <x v="8"/>
    <x v="1"/>
    <s v="รพ.ศรีเมืองใหม่"/>
    <s v="รถเข็นใส่อุปกรณ์ทางการแพทย์"/>
    <x v="1"/>
    <n v="0.7"/>
    <n v="1"/>
    <n v="25000"/>
    <n v="25000"/>
    <n v="25000"/>
    <n v="0"/>
    <s v="เฉพาะเจาะจง"/>
    <s v="8.ลงนามสัญญาแล้ว"/>
    <m/>
    <x v="135"/>
    <d v="2562-01-03T00:00:00"/>
    <x v="148"/>
    <x v="0"/>
    <x v="0"/>
    <x v="0"/>
    <m/>
  </r>
  <r>
    <x v="454"/>
    <x v="60"/>
    <x v="8"/>
    <x v="1"/>
    <s v="รพ.ศรีเมืองใหม่"/>
    <s v="เครื่องตรวจวัดบิลิรูบินในเลือด สำหรับเด็ก"/>
    <x v="1"/>
    <n v="0.7"/>
    <n v="1"/>
    <n v="150000"/>
    <n v="150000"/>
    <n v="150000"/>
    <n v="0"/>
    <s v="เฉพาะเจาะจง"/>
    <s v="8.ลงนามสัญญาแล้ว"/>
    <m/>
    <x v="137"/>
    <d v="2562-01-14T00:00:00"/>
    <x v="149"/>
    <x v="0"/>
    <x v="0"/>
    <x v="0"/>
    <m/>
  </r>
  <r>
    <x v="455"/>
    <x v="61"/>
    <x v="8"/>
    <x v="1"/>
    <s v="รพ.ศรีเมืองใหม่"/>
    <s v="เครื่องติดตามสัญญาณชีพพร้อมการสื่อสาร_x000a_และส่งสัญญาณชีพเพื่อการวินิจฉัยทางไกลพร้อมติดตั้ง"/>
    <x v="1"/>
    <n v="0.2"/>
    <n v="1"/>
    <n v="220000"/>
    <n v="220000"/>
    <n v="220000"/>
    <n v="0"/>
    <s v="เฉพาะเจาะจง"/>
    <s v="0.ยังไม่ดำเนินการ"/>
    <m/>
    <x v="0"/>
    <m/>
    <x v="0"/>
    <x v="0"/>
    <x v="0"/>
    <x v="0"/>
    <m/>
  </r>
  <r>
    <x v="456"/>
    <x v="62"/>
    <x v="8"/>
    <x v="1"/>
    <s v="รพ.ศรีเมืองใหม่"/>
    <s v="คอมพิวเตอร์แม่ข่าย แบบที่ 1"/>
    <x v="1"/>
    <n v="0.2"/>
    <n v="1"/>
    <n v="130000"/>
    <n v="130000"/>
    <n v="130000"/>
    <n v="0"/>
    <s v="เฉพาะเจาะจง"/>
    <s v="11.จ่ายเงินเรียบร้อยแล้ว"/>
    <m/>
    <x v="138"/>
    <d v="2562-01-03T00:00:00"/>
    <x v="150"/>
    <x v="81"/>
    <x v="68"/>
    <x v="10"/>
    <m/>
  </r>
  <r>
    <x v="457"/>
    <x v="63"/>
    <x v="8"/>
    <x v="2"/>
    <s v="PCUฟ้าห่วน"/>
    <s v="ซ่อมแซมหลังคาอาคาร PCU"/>
    <x v="2"/>
    <n v="0.2"/>
    <n v="1"/>
    <n v="150000"/>
    <n v="150000"/>
    <n v="150000"/>
    <n v="0"/>
    <s v="เฉพาะเจาะจง"/>
    <s v="11.จ่ายเงินเรียบร้อยแล้ว"/>
    <m/>
    <x v="134"/>
    <d v="2561-12-12T00:00:00"/>
    <x v="142"/>
    <x v="81"/>
    <x v="67"/>
    <x v="1"/>
    <m/>
  </r>
  <r>
    <x v="458"/>
    <x v="64"/>
    <x v="8"/>
    <x v="2"/>
    <s v="รพ.สต.นาทอย"/>
    <s v="ซ่อมแซม หลังคา อาคาร รพ.สต."/>
    <x v="2"/>
    <n v="0.2"/>
    <n v="1"/>
    <n v="150000"/>
    <n v="150000"/>
    <n v="150000"/>
    <n v="0"/>
    <s v="เฉพาะเจาะจง"/>
    <s v="8.ลงนามสัญญาแล้ว"/>
    <m/>
    <x v="139"/>
    <s v="07/02/2562"/>
    <x v="151"/>
    <x v="0"/>
    <x v="69"/>
    <x v="0"/>
    <m/>
  </r>
  <r>
    <x v="459"/>
    <x v="65"/>
    <x v="8"/>
    <x v="2"/>
    <s v="รพ.สต.บก"/>
    <s v="รั้วตาข่ายถักยาว แบบเลขที่ 5419 ข.99/มี.ค./28_x000a_ ยาว 38 เมตร"/>
    <x v="2"/>
    <n v="0.2"/>
    <n v="1"/>
    <n v="91466"/>
    <n v="91466"/>
    <n v="91466"/>
    <n v="0"/>
    <s v="เฉพาะเจาะจง"/>
    <s v="11.จ่ายเงินเรียบร้อยแล้ว"/>
    <m/>
    <x v="140"/>
    <s v="14/01/2562"/>
    <x v="152"/>
    <x v="0"/>
    <x v="70"/>
    <x v="88"/>
    <m/>
  </r>
  <r>
    <x v="460"/>
    <x v="66"/>
    <x v="8"/>
    <x v="1"/>
    <s v="รพ.ศรีเมืองใหม่"/>
    <s v="เครื่องนึ่งฆ่าเชื้อจุลินทรีย์ด้วยไอน้ำระบบอัตโนมัติ_x000a_ขนาดไม่น้อยกว่า400 ลิตร(Pre-Post Vac)ห้องนึ่งทรงกระบอก ชนิด 1 ประตู"/>
    <x v="1"/>
    <n v="0.1"/>
    <n v="1"/>
    <n v="870000"/>
    <n v="870000"/>
    <n v="870000"/>
    <n v="0"/>
    <s v="E_bidding"/>
    <s v="8.ลงนามสัญญาแล้ว"/>
    <m/>
    <x v="141"/>
    <s v="23/01/2562"/>
    <x v="10"/>
    <x v="0"/>
    <x v="0"/>
    <x v="0"/>
    <m/>
  </r>
  <r>
    <x v="461"/>
    <x v="67"/>
    <x v="8"/>
    <x v="2"/>
    <s v="รพ.สต.ลาดควาย"/>
    <s v="ซ่อมแซมหลังคา และฟ้าเพดานคาอาคาร รพ.สต."/>
    <x v="2"/>
    <n v="0.1"/>
    <n v="1"/>
    <n v="200000"/>
    <n v="200000"/>
    <n v="200000"/>
    <n v="0"/>
    <s v="เฉพาะเจาะจง"/>
    <s v="8.ลงนามสัญญาแล้ว"/>
    <m/>
    <x v="139"/>
    <s v="06/02/2562"/>
    <x v="153"/>
    <x v="0"/>
    <x v="0"/>
    <x v="0"/>
    <m/>
  </r>
  <r>
    <x v="462"/>
    <x v="1"/>
    <x v="9"/>
    <x v="2"/>
    <s v="รพ.สต.บ้านรวมไทย"/>
    <s v="ตู้เก็บเครื่องมือแพทย์"/>
    <x v="1"/>
    <n v="0.7"/>
    <n v="2"/>
    <n v="8000"/>
    <n v="16000"/>
    <n v="16000"/>
    <n v="0"/>
    <s v="เฉพาะเจาะจง"/>
    <s v="11.จ่ายเงินเรียบร้อยแล้ว"/>
    <m/>
    <x v="142"/>
    <s v="17 มค 2562"/>
    <x v="30"/>
    <x v="58"/>
    <x v="71"/>
    <x v="89"/>
    <m/>
  </r>
  <r>
    <x v="463"/>
    <x v="2"/>
    <x v="9"/>
    <x v="2"/>
    <s v="รพ.สต.บ้านรวมไทย"/>
    <s v="ตู้เก็บยาและเวชภัณฑ์"/>
    <x v="1"/>
    <n v="0.7"/>
    <n v="2"/>
    <n v="8000"/>
    <n v="16000"/>
    <n v="16000"/>
    <n v="0"/>
    <s v="เฉพาะเจาะจง"/>
    <s v="11.จ่ายเงินเรียบร้อยแล้ว"/>
    <m/>
    <x v="142"/>
    <s v="17 มค 2562"/>
    <x v="11"/>
    <x v="58"/>
    <x v="71"/>
    <x v="89"/>
    <m/>
  </r>
  <r>
    <x v="464"/>
    <x v="3"/>
    <x v="9"/>
    <x v="2"/>
    <s v="รพ.สต.บ้านรวมไทย"/>
    <s v="ซ่อมแซมห้องอุบัติเหตุฉุกเฉิน "/>
    <x v="2"/>
    <n v="0.7"/>
    <n v="1"/>
    <n v="80000"/>
    <n v="80000"/>
    <n v="80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465"/>
    <x v="4"/>
    <x v="9"/>
    <x v="2"/>
    <s v="รพ.สต.บ้านรวมไทย"/>
    <s v="ตู้เย็นขนาดความจุไม่น้อยกว่า 9 คิวบิกฟุต"/>
    <x v="1"/>
    <n v="0.7"/>
    <n v="1"/>
    <n v="12000"/>
    <n v="12000"/>
    <n v="12000"/>
    <n v="0"/>
    <s v="เฉพาะเจาะจง"/>
    <s v="11.จ่ายเงินเรียบร้อยแล้ว"/>
    <m/>
    <x v="142"/>
    <s v="17 มค 2562"/>
    <x v="10"/>
    <x v="58"/>
    <x v="71"/>
    <x v="83"/>
    <m/>
  </r>
  <r>
    <x v="466"/>
    <x v="5"/>
    <x v="9"/>
    <x v="2"/>
    <s v="รพ.สต.บ้านรวมไทย"/>
    <s v="เครื่องคอมพิวเตอร์ สำหรับงานประมวลแบบที่2 (จอขนาดไม่น้อยกว่า19นิ้ว)"/>
    <x v="1"/>
    <n v="0.7"/>
    <n v="1"/>
    <n v="30000"/>
    <n v="30000"/>
    <n v="30000"/>
    <n v="0"/>
    <s v="เฉพาะเจาะจง"/>
    <s v="10.ตรวจรับครุภัณฑ์/งานจ้างแล้ว"/>
    <m/>
    <x v="143"/>
    <s v="30 ม.ค.62"/>
    <x v="56"/>
    <x v="83"/>
    <x v="0"/>
    <x v="0"/>
    <m/>
  </r>
  <r>
    <x v="467"/>
    <x v="6"/>
    <x v="9"/>
    <x v="1"/>
    <s v="รพ.กุดข้าวปุ้น"/>
    <s v="เครื่องคอมพิวเตอร์ สำหรับงานประมวลแบบที่1 (จอขนาดไม่น้อยกว่า19นิ้ว)"/>
    <x v="1"/>
    <n v="0.7"/>
    <n v="3"/>
    <n v="22000"/>
    <n v="66000"/>
    <n v="65954.52"/>
    <n v="45.479999999995925"/>
    <s v="เฉพาะเจาะจง"/>
    <s v="11.จ่ายเงินเรียบร้อยแล้ว"/>
    <m/>
    <x v="144"/>
    <s v="7 ธ.ค.61"/>
    <x v="154"/>
    <x v="84"/>
    <x v="72"/>
    <x v="90"/>
    <m/>
  </r>
  <r>
    <x v="468"/>
    <x v="7"/>
    <x v="9"/>
    <x v="1"/>
    <s v="รพ.กุดข้าวปุ้น"/>
    <s v="ชุดส่องหลอดลมคอแบบโค้ง (ER) Lalygngo Scope"/>
    <x v="1"/>
    <n v="0.7"/>
    <n v="1"/>
    <n v="48000"/>
    <n v="48000"/>
    <n v="48000"/>
    <n v="0"/>
    <s v="เฉพาะเจาะจง"/>
    <s v="11.จ่ายเงินเรียบร้อยแล้ว"/>
    <m/>
    <x v="145"/>
    <s v="6 ธ.ค.61"/>
    <x v="155"/>
    <x v="84"/>
    <x v="72"/>
    <x v="30"/>
    <m/>
  </r>
  <r>
    <x v="469"/>
    <x v="8"/>
    <x v="9"/>
    <x v="1"/>
    <s v="รพ.กุดข้าวปุ้น"/>
    <s v="หม้อแปลงไฟฟ้าขนาดไม่น้อยกว่า 500  KVA (โรงช่าง)  พร้อมการติดตั้ง"/>
    <x v="1"/>
    <n v="0.7"/>
    <n v="1"/>
    <n v="500000"/>
    <n v="500000"/>
    <n v="500000"/>
    <n v="0"/>
    <s v="เฉพาะเจาะจง"/>
    <s v="5.คณะกรรมการพิจารณาผลราคา/เสนอหน.หน่วยงานเพื่อขอความเห็นชอบ"/>
    <m/>
    <x v="0"/>
    <m/>
    <x v="0"/>
    <x v="0"/>
    <x v="0"/>
    <x v="0"/>
    <m/>
  </r>
  <r>
    <x v="470"/>
    <x v="9"/>
    <x v="9"/>
    <x v="1"/>
    <s v="รพ.กุดข้าวปุ้น"/>
    <s v="เครื่องฉายแสงทันตกรรม (ทันตะ)"/>
    <x v="1"/>
    <n v="0.7"/>
    <n v="1"/>
    <n v="18000"/>
    <n v="18000"/>
    <n v="18000"/>
    <n v="0"/>
    <s v="เฉพาะเจาะจง"/>
    <s v="11.จ่ายเงินเรียบร้อยแล้ว"/>
    <m/>
    <x v="146"/>
    <s v="16 พ.ย.2561"/>
    <x v="156"/>
    <x v="85"/>
    <x v="73"/>
    <x v="4"/>
    <m/>
  </r>
  <r>
    <x v="471"/>
    <x v="10"/>
    <x v="9"/>
    <x v="1"/>
    <s v="รพ.กุดข้าวปุ้น"/>
    <s v="เครื่องวัดความยาวคลองรากฟัน(ทันตะ)"/>
    <x v="1"/>
    <n v="0.7"/>
    <n v="1"/>
    <n v="37000"/>
    <n v="37000"/>
    <n v="37000"/>
    <n v="0"/>
    <s v="เฉพาะเจาะจง"/>
    <s v="11.จ่ายเงินเรียบร้อยแล้ว"/>
    <m/>
    <x v="147"/>
    <s v="28 พ.ย.2561"/>
    <x v="157"/>
    <x v="84"/>
    <x v="72"/>
    <x v="58"/>
    <m/>
  </r>
  <r>
    <x v="472"/>
    <x v="11"/>
    <x v="9"/>
    <x v="1"/>
    <s v="รพ.กุดข้าวปุ้น"/>
    <s v="เก้าอี้ทำฟัน(ทันตะ)"/>
    <x v="1"/>
    <n v="0.7"/>
    <n v="1"/>
    <n v="9000"/>
    <n v="9000"/>
    <n v="9000"/>
    <n v="0"/>
    <s v="เฉพาะเจาะจง"/>
    <s v="11.จ่ายเงินเรียบร้อยแล้ว"/>
    <m/>
    <x v="145"/>
    <s v="7 ธ.ค.61"/>
    <x v="158"/>
    <x v="86"/>
    <x v="72"/>
    <x v="20"/>
    <m/>
  </r>
  <r>
    <x v="473"/>
    <x v="12"/>
    <x v="9"/>
    <x v="1"/>
    <s v="รพ.กุดข้าวปุ้น"/>
    <s v="ยูนิตทันตกรรม (ทันตกรรม) ทดแทน"/>
    <x v="1"/>
    <n v="0.7"/>
    <n v="1"/>
    <n v="460000"/>
    <n v="460000"/>
    <n v="460000"/>
    <n v="0"/>
    <s v="เฉพาะเจาะจง"/>
    <s v="9.ส่งมอบครุภัณฑ์/งานจ้าง"/>
    <m/>
    <x v="148"/>
    <s v="27พ.ย.2561"/>
    <x v="159"/>
    <x v="72"/>
    <x v="0"/>
    <x v="0"/>
    <m/>
  </r>
  <r>
    <x v="474"/>
    <x v="13"/>
    <x v="9"/>
    <x v="1"/>
    <s v="รพ.กุดข้าวปุ้น"/>
    <s v="เครื่องขูดหินน้ำลาย(ทันตะ)"/>
    <x v="1"/>
    <n v="0.7"/>
    <n v="1"/>
    <n v="28000"/>
    <n v="28000"/>
    <n v="28000"/>
    <n v="0"/>
    <s v="เฉพาะเจาะจง"/>
    <s v="11.จ่ายเงินเรียบร้อยแล้ว"/>
    <m/>
    <x v="149"/>
    <s v="28 พ.ย.2561"/>
    <x v="157"/>
    <x v="84"/>
    <x v="72"/>
    <x v="21"/>
    <m/>
  </r>
  <r>
    <x v="475"/>
    <x v="14"/>
    <x v="9"/>
    <x v="1"/>
    <s v="รพ.กุดข้าวปุ้น"/>
    <s v="เครื่องSuction(ER)"/>
    <x v="1"/>
    <n v="0.7"/>
    <n v="1"/>
    <n v="9000"/>
    <n v="9000"/>
    <n v="9000"/>
    <n v="0"/>
    <s v="เฉพาะเจาะจง"/>
    <s v="11.จ่ายเงินเรียบร้อยแล้ว"/>
    <m/>
    <x v="145"/>
    <s v="6 ธ.ค.61"/>
    <x v="155"/>
    <x v="84"/>
    <x v="72"/>
    <x v="60"/>
    <m/>
  </r>
  <r>
    <x v="476"/>
    <x v="15"/>
    <x v="9"/>
    <x v="2"/>
    <s v="รพ.สต.บ้านบก"/>
    <s v="ตู้เย็น ขนาดความจุไม่น้อยกว่า 5 คิวบิกฟุต"/>
    <x v="1"/>
    <n v="0.7"/>
    <n v="1"/>
    <n v="6500"/>
    <n v="6500"/>
    <n v="6500"/>
    <n v="0"/>
    <s v="เฉพาะเจาะจง"/>
    <s v="11.จ่ายเงินเรียบร้อยแล้ว"/>
    <m/>
    <x v="142"/>
    <s v="17 ธ.ค.61"/>
    <x v="160"/>
    <x v="87"/>
    <x v="74"/>
    <x v="28"/>
    <m/>
  </r>
  <r>
    <x v="477"/>
    <x v="16"/>
    <x v="9"/>
    <x v="2"/>
    <s v="รพ.สต.บ้านบก"/>
    <s v="ซ่อมแซมฝ้าอาคาร เพดาน รพ.สต."/>
    <x v="1"/>
    <n v="0.7"/>
    <n v="1"/>
    <n v="108000"/>
    <n v="108000"/>
    <n v="108000"/>
    <n v="0"/>
    <s v="เฉพาะเจาะจง"/>
    <s v="11.จ่ายเงินเรียบร้อยแล้ว"/>
    <m/>
    <x v="150"/>
    <s v="28 ธ.ค.61"/>
    <x v="161"/>
    <x v="88"/>
    <x v="75"/>
    <x v="91"/>
    <m/>
  </r>
  <r>
    <x v="478"/>
    <x v="17"/>
    <x v="9"/>
    <x v="2"/>
    <s v="รพ.สต.บ้านบก"/>
    <s v="เครื่องคอมพิวเตอร์ สำหรับงานประมวลแบบที่2 (จอขนาดไม่น้อยกว่า19นิ้ว)"/>
    <x v="1"/>
    <n v="0.7"/>
    <n v="1"/>
    <n v="30000"/>
    <n v="30000"/>
    <n v="30000"/>
    <n v="0"/>
    <s v="เฉพาะเจาะจง"/>
    <s v="10.ตรวจรับครุภัณฑ์/งานจ้างแล้ว"/>
    <m/>
    <x v="143"/>
    <s v="30 ม.ค.62"/>
    <x v="56"/>
    <x v="83"/>
    <x v="0"/>
    <x v="0"/>
    <m/>
  </r>
  <r>
    <x v="479"/>
    <x v="18"/>
    <x v="9"/>
    <x v="2"/>
    <s v="รพ.สต.บ้านตุ"/>
    <s v="เครื่องวัดส่วนสูงเด็กแบบนอน"/>
    <x v="1"/>
    <n v="0.7"/>
    <n v="1"/>
    <n v="3000"/>
    <n v="3000"/>
    <n v="3000"/>
    <n v="0"/>
    <s v="เฉพาะเจาะจง"/>
    <s v="11.จ่ายเงินเรียบร้อยแล้ว"/>
    <m/>
    <x v="142"/>
    <s v="11 ธ.ค.2561"/>
    <x v="162"/>
    <x v="89"/>
    <x v="76"/>
    <x v="92"/>
    <m/>
  </r>
  <r>
    <x v="480"/>
    <x v="19"/>
    <x v="9"/>
    <x v="2"/>
    <s v="รพ.สต.บ้านตุ"/>
    <s v="เครื่องฟังเสียงหัวใจเด็กในครรภ์"/>
    <x v="1"/>
    <n v="0.7"/>
    <n v="1"/>
    <n v="30000"/>
    <n v="30000"/>
    <n v="30000"/>
    <n v="0"/>
    <s v="เฉพาะเจาะจง"/>
    <s v="11.จ่ายเงินเรียบร้อยแล้ว"/>
    <m/>
    <x v="142"/>
    <s v="11 ธ.ค.2561"/>
    <x v="163"/>
    <x v="89"/>
    <x v="76"/>
    <x v="6"/>
    <m/>
  </r>
  <r>
    <x v="481"/>
    <x v="20"/>
    <x v="9"/>
    <x v="2"/>
    <s v="รพ.สต.บ้านตุ"/>
    <s v="เครื่องคอมพิวเตอร์โน๊ตบุ้คสำหรับงานประมวลผล"/>
    <x v="1"/>
    <n v="0.7"/>
    <n v="1"/>
    <n v="21000"/>
    <n v="21000"/>
    <n v="21000"/>
    <n v="0"/>
    <s v="เฉพาะเจาะจง"/>
    <s v="10.ตรวจรับครุภัณฑ์/งานจ้างแล้ว"/>
    <m/>
    <x v="143"/>
    <s v="30 ม.ค.62"/>
    <x v="73"/>
    <x v="83"/>
    <x v="0"/>
    <x v="0"/>
    <m/>
  </r>
  <r>
    <x v="482"/>
    <x v="21"/>
    <x v="9"/>
    <x v="2"/>
    <s v="รพ.สต.บ้านกาบิน"/>
    <s v="ซ่อมแซมห้องบริการฉุกเฉิน"/>
    <x v="2"/>
    <n v="0.7"/>
    <n v="1"/>
    <n v="71000"/>
    <n v="71000"/>
    <n v="71000"/>
    <n v="0"/>
    <s v="เฉพาะเจาะจง"/>
    <s v="8.ลงนามสัญญาแล้ว"/>
    <m/>
    <x v="150"/>
    <s v="9 ม.ค..61"/>
    <x v="10"/>
    <x v="0"/>
    <x v="0"/>
    <x v="0"/>
    <m/>
  </r>
  <r>
    <x v="483"/>
    <x v="22"/>
    <x v="9"/>
    <x v="2"/>
    <s v="รพ.สต.บ้านขุมคำ"/>
    <s v="เตียงตรวจโรคทั่วไป"/>
    <x v="1"/>
    <n v="0.7"/>
    <n v="1"/>
    <n v="22000"/>
    <n v="22000"/>
    <n v="22000"/>
    <n v="0"/>
    <s v="เฉพาะเจาะจง"/>
    <s v="11.จ่ายเงินเรียบร้อยแล้ว"/>
    <m/>
    <x v="142"/>
    <s v="22 พ.ย.2561"/>
    <x v="164"/>
    <x v="90"/>
    <x v="77"/>
    <x v="93"/>
    <m/>
  </r>
  <r>
    <x v="484"/>
    <x v="23"/>
    <x v="9"/>
    <x v="2"/>
    <s v="รพ.สต.บ้านขุมคำ"/>
    <s v="โคมไฟส่องแผล"/>
    <x v="1"/>
    <n v="0.7"/>
    <n v="1"/>
    <n v="13000"/>
    <n v="13000"/>
    <n v="13000"/>
    <n v="0"/>
    <s v="เฉพาะเจาะจง"/>
    <s v="11.จ่ายเงินเรียบร้อยแล้ว"/>
    <m/>
    <x v="142"/>
    <s v="22 พ.ย.2561"/>
    <x v="71"/>
    <x v="90"/>
    <x v="77"/>
    <x v="94"/>
    <m/>
  </r>
  <r>
    <x v="485"/>
    <x v="24"/>
    <x v="9"/>
    <x v="2"/>
    <s v="รพ.สต.แก่งเค็ง"/>
    <s v="ปรับปรุงห้องบริการ"/>
    <x v="2"/>
    <n v="0.7"/>
    <n v="1"/>
    <n v="120000"/>
    <n v="120000"/>
    <n v="120000"/>
    <n v="0"/>
    <s v="เฉพาะเจาะจง"/>
    <s v="8.ลงนามสัญญาแล้ว"/>
    <m/>
    <x v="150"/>
    <s v="28 ธ.ค.2561"/>
    <x v="164"/>
    <x v="0"/>
    <x v="0"/>
    <x v="0"/>
    <m/>
  </r>
  <r>
    <x v="486"/>
    <x v="25"/>
    <x v="9"/>
    <x v="2"/>
    <s v="รพ.สต.บ้านแก้งลิง"/>
    <s v="ปรับปรุงอาคาร รพ.สต."/>
    <x v="2"/>
    <n v="0.7"/>
    <n v="1"/>
    <n v="95000"/>
    <n v="95000"/>
    <n v="95000"/>
    <n v="0"/>
    <s v="เฉพาะเจาะจง"/>
    <s v="8.ลงนามสัญญาแล้ว"/>
    <m/>
    <x v="151"/>
    <s v="14 มค 2562"/>
    <x v="16"/>
    <x v="0"/>
    <x v="0"/>
    <x v="0"/>
    <m/>
  </r>
  <r>
    <x v="487"/>
    <x v="26"/>
    <x v="9"/>
    <x v="2"/>
    <s v="รพ.สต.บ้านแก้งลิง"/>
    <s v="เครื่องฟังเสียงหัวใจเด็กในครรภ์"/>
    <x v="1"/>
    <n v="0.7"/>
    <n v="1"/>
    <n v="30000"/>
    <n v="30000"/>
    <n v="30000"/>
    <n v="0"/>
    <s v="เฉพาะเจาะจง"/>
    <s v="8.ลงนามสัญญาแล้ว"/>
    <m/>
    <x v="142"/>
    <s v="14 มค 2562"/>
    <x v="27"/>
    <x v="0"/>
    <x v="0"/>
    <x v="0"/>
    <m/>
  </r>
  <r>
    <x v="488"/>
    <x v="27"/>
    <x v="9"/>
    <x v="2"/>
    <s v="รพ.สต.บ้านแก้งลิง"/>
    <s v="เครื่องชั่งน้ำหนักเด็ก แบบนอน"/>
    <x v="1"/>
    <n v="0.7"/>
    <n v="1"/>
    <n v="4000"/>
    <n v="4000"/>
    <n v="4000"/>
    <n v="0"/>
    <s v="เฉพาะเจาะจง"/>
    <s v="8.ลงนามสัญญาแล้ว"/>
    <m/>
    <x v="142"/>
    <s v="14 มค 2562"/>
    <x v="15"/>
    <x v="0"/>
    <x v="0"/>
    <x v="0"/>
    <m/>
  </r>
  <r>
    <x v="489"/>
    <x v="28"/>
    <x v="9"/>
    <x v="2"/>
    <s v="รพ.สต.บ้านแก้งลิง"/>
    <s v="เครื่องคอมพิวเตอร์โน๊ตบุ้ค สำหรับงานประมวลผล"/>
    <x v="1"/>
    <n v="0.7"/>
    <n v="1"/>
    <n v="21000"/>
    <n v="21000"/>
    <n v="21000"/>
    <n v="0"/>
    <s v="เฉพาะเจาะจง"/>
    <s v="10.ตรวจรับครุภัณฑ์/งานจ้างแล้ว"/>
    <m/>
    <x v="143"/>
    <s v="30 ม.ค.62"/>
    <x v="73"/>
    <x v="83"/>
    <x v="0"/>
    <x v="0"/>
    <m/>
  </r>
  <r>
    <x v="490"/>
    <x v="29"/>
    <x v="9"/>
    <x v="2"/>
    <s v="รพ.สต.บ้านโนนสวาง"/>
    <s v="เครื่องคอมพิวเตอร์โน๊ตบุ้ค สำหรับงานประมวลผล"/>
    <x v="1"/>
    <n v="0.7"/>
    <n v="1"/>
    <n v="21000"/>
    <n v="21000"/>
    <n v="21000"/>
    <n v="0"/>
    <s v="เฉพาะเจาะจง"/>
    <s v="10.ตรวจรับครุภัณฑ์/งานจ้างแล้ว"/>
    <m/>
    <x v="143"/>
    <s v="30 ม.ค.62"/>
    <x v="73"/>
    <x v="83"/>
    <x v="0"/>
    <x v="0"/>
    <m/>
  </r>
  <r>
    <x v="491"/>
    <x v="30"/>
    <x v="9"/>
    <x v="2"/>
    <s v="รพ.สต.บ้านโนนสวาง"/>
    <s v="ปรับปรุงต่อเติมห้องบริการแพทย์แผนไทย"/>
    <x v="2"/>
    <n v="0.7"/>
    <n v="1"/>
    <n v="91000"/>
    <n v="91000"/>
    <n v="91000"/>
    <n v="0"/>
    <s v="เฉพาะเจาะจง"/>
    <s v="8.ลงนามสัญญาแล้ว"/>
    <m/>
    <x v="152"/>
    <s v="7 ม.ค.62"/>
    <x v="73"/>
    <x v="0"/>
    <x v="0"/>
    <x v="0"/>
    <m/>
  </r>
  <r>
    <x v="492"/>
    <x v="31"/>
    <x v="9"/>
    <x v="2"/>
    <s v="รพ.สต.บ้านโนนสวาง"/>
    <s v="เครื่องคอมพิวเตอร์ สำหรับงานประมวลแบบที่2 (จอขนาดไม่น้อยกว่า19นิ้ว)"/>
    <x v="1"/>
    <n v="0.7"/>
    <n v="1"/>
    <n v="30000"/>
    <n v="30000"/>
    <n v="30000"/>
    <n v="0"/>
    <s v="เฉพาะเจาะจง"/>
    <s v="10.ตรวจรับครุภัณฑ์/งานจ้างแล้ว"/>
    <m/>
    <x v="143"/>
    <s v="30 ม.ค.62"/>
    <x v="56"/>
    <x v="83"/>
    <x v="0"/>
    <x v="0"/>
    <m/>
  </r>
  <r>
    <x v="493"/>
    <x v="32"/>
    <x v="9"/>
    <x v="2"/>
    <s v="รพ.สต.บ้านโนนสวาง"/>
    <s v="เครื่องชั่งน้ำหนัก แบบดิจิตอล พร้อมที่วัดส่วนสูง"/>
    <x v="1"/>
    <n v="0.7"/>
    <n v="1"/>
    <n v="20000"/>
    <n v="20000"/>
    <n v="20000"/>
    <n v="0"/>
    <s v="เฉพาะเจาะจง"/>
    <s v="11.จ่ายเงินเรียบร้อยแล้ว"/>
    <m/>
    <x v="142"/>
    <s v="17 ธ.ค.61"/>
    <x v="11"/>
    <x v="91"/>
    <x v="78"/>
    <x v="95"/>
    <m/>
  </r>
  <r>
    <x v="494"/>
    <x v="33"/>
    <x v="9"/>
    <x v="2"/>
    <s v="รพ.สต.บ้านโนนสวาง"/>
    <s v="ตู้เย็น ขนาดความจุไม่น้อยกว่า 5 คิวบิกฟุต"/>
    <x v="1"/>
    <n v="0.7"/>
    <n v="1"/>
    <n v="6500"/>
    <n v="6500"/>
    <n v="6500"/>
    <n v="0"/>
    <s v="เฉพาะเจาะจง"/>
    <s v="11.จ่ายเงินเรียบร้อยแล้ว"/>
    <m/>
    <x v="142"/>
    <s v="17 ธ.ค.61"/>
    <x v="30"/>
    <x v="91"/>
    <x v="78"/>
    <x v="28"/>
    <m/>
  </r>
  <r>
    <x v="495"/>
    <x v="34"/>
    <x v="9"/>
    <x v="2"/>
    <s v="รพ.สต.บ้านโนนสวาง"/>
    <s v="เครื่องปั่น HCT"/>
    <x v="1"/>
    <n v="0.7"/>
    <n v="1"/>
    <n v="70000"/>
    <n v="70000"/>
    <n v="70000"/>
    <n v="0"/>
    <s v="เฉพาะเจาะจง"/>
    <s v="11.จ่ายเงินเรียบร้อยแล้ว"/>
    <m/>
    <x v="142"/>
    <s v="17 ธ.ค.61"/>
    <x v="38"/>
    <x v="92"/>
    <x v="79"/>
    <x v="96"/>
    <m/>
  </r>
  <r>
    <x v="496"/>
    <x v="35"/>
    <x v="9"/>
    <x v="1"/>
    <s v="รพ.กุดข้าวปุ้น"/>
    <s v="เครื่องติดตามสัญญานชีพพร้อมการสื่อสาร และส่งสัญญานชีพ เพื่อการวินิจฉัยทางไกล"/>
    <x v="1"/>
    <n v="0.2"/>
    <n v="1"/>
    <n v="220000"/>
    <n v="220000"/>
    <n v="220000"/>
    <n v="0"/>
    <s v="เฉพาะเจาะจง"/>
    <s v="0.ยังไม่ดำเนินการ"/>
    <s v="ขออนุมัติเปลี่ยนแปลงรายการ ลงวันที่ 21 กุมภาพันธ์ 62"/>
    <x v="0"/>
    <m/>
    <x v="0"/>
    <x v="0"/>
    <x v="0"/>
    <x v="0"/>
    <m/>
  </r>
  <r>
    <x v="497"/>
    <x v="36"/>
    <x v="9"/>
    <x v="1"/>
    <s v="รพ.กุดข้าวปุ้น"/>
    <s v="เครื่อง Defibrillator (ER)"/>
    <x v="1"/>
    <n v="0.2"/>
    <n v="1"/>
    <n v="330000"/>
    <n v="330000"/>
    <n v="330000"/>
    <n v="0"/>
    <s v="เฉพาะเจาะจง"/>
    <s v="8.ลงนามสัญญาแล้ว"/>
    <s v="อยู่ระหว่างส่งสินค้า"/>
    <x v="145"/>
    <m/>
    <x v="0"/>
    <x v="0"/>
    <x v="0"/>
    <x v="0"/>
    <m/>
  </r>
  <r>
    <x v="498"/>
    <x v="37"/>
    <x v="9"/>
    <x v="1"/>
    <s v="รพ.กุดข้าวปุ้น"/>
    <s v="รถพยาบาล"/>
    <x v="1"/>
    <n v="0.1"/>
    <n v="1"/>
    <n v="2000000"/>
    <n v="2000000"/>
    <n v="2000000"/>
    <n v="0"/>
    <s v="E_bidding"/>
    <s v="8.ลงนามสัญญาแล้ว"/>
    <s v="อยู่ระหว่างส่งสินค้า"/>
    <x v="153"/>
    <s v="30 ม.ค.62"/>
    <x v="11"/>
    <x v="0"/>
    <x v="0"/>
    <x v="0"/>
    <m/>
  </r>
  <r>
    <x v="499"/>
    <x v="38"/>
    <x v="9"/>
    <x v="2"/>
    <s v="รพ.สต.กาบิน"/>
    <s v="ยูนิตทำฟัน"/>
    <x v="1"/>
    <n v="0.1"/>
    <n v="1"/>
    <n v="460000"/>
    <n v="460000"/>
    <n v="460000"/>
    <n v="0"/>
    <s v="เฉพาะเจาะจง"/>
    <s v="3.จัดทำSPEC/ร่างTOR แล้ว"/>
    <m/>
    <x v="0"/>
    <m/>
    <x v="0"/>
    <x v="0"/>
    <x v="0"/>
    <x v="0"/>
    <m/>
  </r>
  <r>
    <x v="500"/>
    <x v="1"/>
    <x v="10"/>
    <x v="2"/>
    <s v="รพ.สต.เหมือดแอ่"/>
    <s v="ซ่อมแซมห้องพัฒนาการเด็ก"/>
    <x v="2"/>
    <n v="0.7"/>
    <n v="1"/>
    <n v="40000"/>
    <n v="40000"/>
    <n v="40000"/>
    <n v="0"/>
    <s v="เฉพาะเจาะจง"/>
    <s v="7.ประกาศผู้ชนะในระบบe-GP"/>
    <s v="ระหว่างรอดำเนินการลงข้อมูลในระบบ EGP และลงนามสัญญา"/>
    <x v="154"/>
    <m/>
    <x v="0"/>
    <x v="0"/>
    <x v="0"/>
    <x v="0"/>
    <m/>
  </r>
  <r>
    <x v="501"/>
    <x v="2"/>
    <x v="10"/>
    <x v="2"/>
    <s v="รพ.สต.เหมือดแอ่"/>
    <s v="ตู้เก็บยาและเวชภัณฑ์"/>
    <x v="1"/>
    <n v="0.7"/>
    <n v="2"/>
    <n v="4000"/>
    <n v="8000"/>
    <n v="8000"/>
    <n v="0"/>
    <s v="เฉพาะเจาะจง"/>
    <s v="11.จ่ายเงินเรียบร้อยแล้ว"/>
    <s v="ดำเนินการเสร็จเรียบร้อย"/>
    <x v="13"/>
    <s v="18 มค 2562"/>
    <x v="165"/>
    <x v="93"/>
    <x v="80"/>
    <x v="60"/>
    <m/>
  </r>
  <r>
    <x v="502"/>
    <x v="3"/>
    <x v="10"/>
    <x v="2"/>
    <s v="รพ.สต.เหมือดแอ่"/>
    <s v="เก้าอี้ใช้ให้บริการที่ห้องตรวจโรค"/>
    <x v="1"/>
    <n v="0.7"/>
    <n v="3"/>
    <n v="3000"/>
    <n v="9000"/>
    <n v="9000"/>
    <n v="0"/>
    <s v="เฉพาะเจาะจง"/>
    <s v="11.จ่ายเงินเรียบร้อยแล้ว"/>
    <s v="ดำเนินการเสร็จเรียบร้อย"/>
    <x v="13"/>
    <s v="18 มค 2562"/>
    <x v="165"/>
    <x v="93"/>
    <x v="80"/>
    <x v="20"/>
    <m/>
  </r>
  <r>
    <x v="503"/>
    <x v="4"/>
    <x v="10"/>
    <x v="2"/>
    <s v="รพ.สต.เหมือดแอ่"/>
    <s v="โต๊ะเคาเตอร์ ห้องตรวจโรค"/>
    <x v="1"/>
    <n v="0.7"/>
    <n v="1"/>
    <n v="15000"/>
    <n v="15000"/>
    <n v="15000"/>
    <n v="0"/>
    <s v="เฉพาะเจาะจง"/>
    <s v="11.จ่ายเงินเรียบร้อยแล้ว"/>
    <s v="ดำเนินการเสร็จเรียบร้อย"/>
    <x v="13"/>
    <s v="18 มค 2562"/>
    <x v="165"/>
    <x v="93"/>
    <x v="80"/>
    <x v="5"/>
    <m/>
  </r>
  <r>
    <x v="504"/>
    <x v="5"/>
    <x v="10"/>
    <x v="2"/>
    <s v="รพ.สต.เหมือดแอ่"/>
    <s v="ถังต้มน้ำร้อนไฟฟ้า"/>
    <x v="1"/>
    <n v="0.7"/>
    <n v="1"/>
    <n v="7000"/>
    <n v="7000"/>
    <n v="7000"/>
    <n v="0"/>
    <s v="เฉพาะเจาะจง"/>
    <s v="7.ประกาศผู้ชนะในระบบe-GP"/>
    <s v="ระหว่างรอดำเนินการลงข้อมูลในระบบ EGP และลงนามสัญญา"/>
    <x v="155"/>
    <m/>
    <x v="0"/>
    <x v="0"/>
    <x v="0"/>
    <x v="0"/>
    <m/>
  </r>
  <r>
    <x v="505"/>
    <x v="6"/>
    <x v="10"/>
    <x v="2"/>
    <s v="รพ.สต.เหมือดแอ่"/>
    <s v="เครื่องปรับอากาศแบบแยกส่วน ชนิดติดผนัง (มีระบบฟอกอากาศ) ขนาดไม่ต่ำกว่า 12,000 บีทียู"/>
    <x v="1"/>
    <n v="0.7"/>
    <n v="1"/>
    <n v="20000"/>
    <n v="20000"/>
    <n v="20000"/>
    <n v="0"/>
    <s v="เฉพาะเจาะจง"/>
    <s v="7.ประกาศผู้ชนะในระบบe-GP"/>
    <s v="ระหว่างรอดำเนินการลงข้อมูลในระบบ EGP และลงนามสัญญา"/>
    <x v="155"/>
    <m/>
    <x v="0"/>
    <x v="0"/>
    <x v="0"/>
    <x v="0"/>
    <m/>
  </r>
  <r>
    <x v="506"/>
    <x v="7"/>
    <x v="10"/>
    <x v="2"/>
    <s v="รพ.สต.เหมือดแอ่"/>
    <s v="ตู้เย็น ขนาดความจุไม่น้อยกว่า 9 คิวบิกฟุต"/>
    <x v="1"/>
    <n v="0.7"/>
    <n v="1"/>
    <n v="15000"/>
    <n v="15000"/>
    <n v="15000"/>
    <n v="0"/>
    <s v="เฉพาะเจาะจง"/>
    <s v="7.ประกาศผู้ชนะในระบบe-GP"/>
    <s v="ระหว่างรอดำเนินการลงข้อมูลในระบบ EGP และลงนามสัญญา"/>
    <x v="155"/>
    <m/>
    <x v="0"/>
    <x v="0"/>
    <x v="0"/>
    <x v="0"/>
    <m/>
  </r>
  <r>
    <x v="507"/>
    <x v="8"/>
    <x v="10"/>
    <x v="2"/>
    <s v="รพ.สต.บ้านม่วงเฒ่า "/>
    <s v="ซ่อมแซมปรับปรุงหลัคา พร้อมฝ้าเพดาน อาคาร รพ.สต."/>
    <x v="2"/>
    <n v="0.7"/>
    <n v="1"/>
    <n v="160000"/>
    <n v="160000"/>
    <n v="160000"/>
    <n v="0"/>
    <s v="เฉพาะเจาะจง"/>
    <s v="7.ประกาศผู้ชนะในระบบe-GP"/>
    <s v="ระหว่างรอดำเนินการลงข้อมูลในระบบ EGP และลงนามสัญญา"/>
    <x v="154"/>
    <m/>
    <x v="0"/>
    <x v="0"/>
    <x v="0"/>
    <x v="0"/>
    <m/>
  </r>
  <r>
    <x v="508"/>
    <x v="9"/>
    <x v="10"/>
    <x v="1"/>
    <s v="รพ.เขมราฐ"/>
    <s v="รถยนต์กระบะสองตอน"/>
    <x v="1"/>
    <n v="0.7"/>
    <n v="1"/>
    <n v="900000"/>
    <n v="900000"/>
    <n v="900000"/>
    <n v="0"/>
    <s v="E_bidding"/>
    <s v="8.ลงนามสัญญาแล้ว"/>
    <s v="ทำสัญญาซื้อขายแล้ว(3/2562 ลว16มค62)"/>
    <x v="156"/>
    <s v="16 ม.ค. 2562"/>
    <x v="166"/>
    <x v="0"/>
    <x v="0"/>
    <x v="0"/>
    <m/>
  </r>
  <r>
    <x v="509"/>
    <x v="10"/>
    <x v="10"/>
    <x v="1"/>
    <s v="รพ.เขมราฐ"/>
    <s v="เครื่องเอกซเรย์ทั่วไปขนาดไม่น้อยกว่า 500 mA. แบบแขวนเพดาน"/>
    <x v="1"/>
    <n v="0.7"/>
    <n v="1"/>
    <n v="1700000"/>
    <n v="1700000"/>
    <n v="1547203.68"/>
    <n v="152796.32000000007"/>
    <s v="E_bidding"/>
    <s v="8.ลงนามสัญญาแล้ว"/>
    <s v="ทำสัญญาซื้อขายแล้ว(4/2562 ลว16มค62)"/>
    <x v="157"/>
    <s v="16 มค 2562"/>
    <x v="167"/>
    <x v="0"/>
    <x v="0"/>
    <x v="0"/>
    <m/>
  </r>
  <r>
    <x v="510"/>
    <x v="11"/>
    <x v="10"/>
    <x v="2"/>
    <s v="รพ.สต.บ้านนาหว้า"/>
    <s v="ซ่อมแซมรั้วคอนกรีตตาข่ายถัก"/>
    <x v="1"/>
    <n v="0.7"/>
    <n v="1"/>
    <n v="80990"/>
    <n v="80990"/>
    <n v="80990"/>
    <n v="0"/>
    <s v="เฉพาะเจาะจง"/>
    <s v="8.ลงนามสัญญาแล้ว"/>
    <s v="อยู่ระหว่างดำเนินการ"/>
    <x v="154"/>
    <s v="30 ม.ค.2562"/>
    <x v="168"/>
    <x v="0"/>
    <x v="0"/>
    <x v="0"/>
    <m/>
  </r>
  <r>
    <x v="511"/>
    <x v="12"/>
    <x v="10"/>
    <x v="2"/>
    <s v="รพ.สต.บ้านนาหว้า"/>
    <s v="เครื่องคอมพิวเตอร์ สําหรับงานประมวลผล แบบที่ 1 * (จอขนาดไม่น้อยกว่า 19 นิ้ว)"/>
    <x v="1"/>
    <n v="0.7"/>
    <n v="1"/>
    <n v="22000"/>
    <n v="22000"/>
    <n v="22000"/>
    <n v="0"/>
    <s v="เฉพาะเจาะจง"/>
    <s v="11.จ่ายเงินเรียบร้อยแล้ว"/>
    <s v="ดำเนินการเสร็จเรียบร้อย"/>
    <x v="62"/>
    <s v=" 7 ธ.ค.2561"/>
    <x v="169"/>
    <x v="94"/>
    <x v="81"/>
    <x v="3"/>
    <m/>
  </r>
  <r>
    <x v="512"/>
    <x v="13"/>
    <x v="10"/>
    <x v="2"/>
    <s v="รพ.สต.บ้านนาหว้า"/>
    <s v="เครื่องวัดความดันโลหิตชนิดตั้งพื้นใช้ปรอท"/>
    <x v="1"/>
    <n v="0.7"/>
    <n v="1"/>
    <n v="3500"/>
    <n v="3500"/>
    <n v="3500"/>
    <n v="0"/>
    <s v="เฉพาะเจาะจง"/>
    <s v="11.จ่ายเงินเรียบร้อยแล้ว"/>
    <s v="ดำเนินการเสร็จเรียบร้อย"/>
    <x v="158"/>
    <s v="28 ม.ค.2562"/>
    <x v="170"/>
    <x v="95"/>
    <x v="82"/>
    <x v="97"/>
    <m/>
  </r>
  <r>
    <x v="513"/>
    <x v="14"/>
    <x v="10"/>
    <x v="2"/>
    <s v="รพ.สต.บ้านนาหว้า"/>
    <s v="เครื่องชั่งน้ำหนัก แบบดิจิตอล พร้อมที่วัดส่วนสูง"/>
    <x v="1"/>
    <n v="0.7"/>
    <n v="1"/>
    <n v="15000"/>
    <n v="15000"/>
    <n v="15000"/>
    <n v="0"/>
    <s v="เฉพาะเจาะจง"/>
    <s v="11.จ่ายเงินเรียบร้อยแล้ว"/>
    <s v="ดำเนินการเสร็จเรียบร้อย"/>
    <x v="158"/>
    <s v="28 ม.ค.2562"/>
    <x v="170"/>
    <x v="95"/>
    <x v="82"/>
    <x v="5"/>
    <m/>
  </r>
  <r>
    <x v="514"/>
    <x v="15"/>
    <x v="10"/>
    <x v="2"/>
    <s v="รพ.สต.บ้านหนองนกทา"/>
    <s v="เครื่องปรับอากาศแบบแยกส่วน ชนิดติดผนัง (มีระบบฟอกอากาศ) ขนาดไม่ต่ำกว่า 18,000 บีทียู"/>
    <x v="1"/>
    <n v="0.7"/>
    <n v="3"/>
    <n v="30000"/>
    <n v="90000"/>
    <n v="90000"/>
    <n v="0"/>
    <s v="เฉพาะเจาะจง"/>
    <s v="11.จ่ายเงินเรียบร้อยแล้ว"/>
    <s v="ดำเนินการเสร็จเรียบร้อย"/>
    <x v="159"/>
    <s v="28/12/2561"/>
    <x v="171"/>
    <x v="96"/>
    <x v="58"/>
    <x v="12"/>
    <m/>
  </r>
  <r>
    <x v="515"/>
    <x v="16"/>
    <x v="10"/>
    <x v="2"/>
    <s v="รพ.สต.บ้านหนองนกทา"/>
    <s v="ซ่อมแซมห้องประเมินพัฒนาการ"/>
    <x v="2"/>
    <n v="0.7"/>
    <n v="1"/>
    <n v="70000"/>
    <n v="70000"/>
    <n v="70000"/>
    <n v="0"/>
    <s v="เฉพาะเจาะจง"/>
    <s v="11.จ่ายเงินเรียบร้อยแล้ว"/>
    <s v="ดำเนินการเสร็จเรียบร้อย"/>
    <x v="160"/>
    <s v="26/12/2561"/>
    <x v="172"/>
    <x v="97"/>
    <x v="83"/>
    <x v="98"/>
    <m/>
  </r>
  <r>
    <x v="516"/>
    <x v="17"/>
    <x v="10"/>
    <x v="2"/>
    <s v="รพ.สต.บ้านแก้งเหนือ"/>
    <s v="ตู้เย็น ขนาดความจุไม่น้อยกว่า 5 คิวบิกฟุต"/>
    <x v="1"/>
    <n v="0.7"/>
    <n v="1"/>
    <n v="6500"/>
    <n v="6500"/>
    <n v="6500"/>
    <n v="0"/>
    <s v="เฉพาะเจาะจง"/>
    <s v="11.จ่ายเงินเรียบร้อยแล้ว"/>
    <s v="ดำเนินการเสร็จเรียบร้อย"/>
    <x v="161"/>
    <s v="24/01/2562"/>
    <x v="173"/>
    <x v="98"/>
    <x v="84"/>
    <x v="28"/>
    <m/>
  </r>
  <r>
    <x v="517"/>
    <x v="18"/>
    <x v="10"/>
    <x v="3"/>
    <s v="รพ.สต.บ้านแก้งเหนือ"/>
    <s v="เครื่องคอมพิวเตอร์โน้ตบุ๊ก สำหรับงานประมวลผล *"/>
    <x v="1"/>
    <n v="0.7"/>
    <n v="2"/>
    <n v="21000"/>
    <n v="42000"/>
    <n v="42000"/>
    <n v="0"/>
    <s v="เฉพาะเจาะจง"/>
    <s v="11.จ่ายเงินเรียบร้อยแล้ว"/>
    <s v="ดำเนินการเสร็จเรียบร้อย"/>
    <x v="162"/>
    <s v="07/01/2562"/>
    <x v="174"/>
    <x v="65"/>
    <x v="53"/>
    <x v="24"/>
    <m/>
  </r>
  <r>
    <x v="518"/>
    <x v="19"/>
    <x v="10"/>
    <x v="3"/>
    <s v="รพ.สต.นาแวง"/>
    <s v="ตู้เก็บยาและเวชภัณฑ์"/>
    <x v="1"/>
    <n v="0.7"/>
    <n v="6"/>
    <n v="4000"/>
    <n v="24000"/>
    <n v="24000"/>
    <n v="0"/>
    <s v=" เฉพาะเจาะจง "/>
    <s v="11.จ่ายเงินเรียบร้อยแล้ว"/>
    <s v="ดำเนินการเสร็จเรียบร้อย"/>
    <x v="163"/>
    <s v="28 มค.2562"/>
    <x v="175"/>
    <x v="99"/>
    <x v="85"/>
    <x v="82"/>
    <m/>
  </r>
  <r>
    <x v="519"/>
    <x v="20"/>
    <x v="10"/>
    <x v="3"/>
    <s v="รพ.สต.นาแวง"/>
    <s v="เครื่องปริ้นเตอร์ฉลากยา"/>
    <x v="1"/>
    <n v="0.7"/>
    <n v="1"/>
    <n v="11742.68"/>
    <n v="11742.68"/>
    <n v="11742.68"/>
    <n v="0"/>
    <s v=" เฉพาะเจาะจง "/>
    <s v="11.จ่ายเงินเรียบร้อยแล้ว"/>
    <s v="ดำเนินการเสร็จเรียบร้อย"/>
    <x v="158"/>
    <s v="28 มค.2562"/>
    <x v="176"/>
    <x v="100"/>
    <x v="86"/>
    <x v="99"/>
    <m/>
  </r>
  <r>
    <x v="520"/>
    <x v="21"/>
    <x v="10"/>
    <x v="3"/>
    <s v="รพ.สต.นาแวง"/>
    <s v="เครื่องปั่นฮีมาโตคริท"/>
    <x v="1"/>
    <n v="0.7"/>
    <n v="1"/>
    <n v="37000"/>
    <n v="37000"/>
    <n v="37000"/>
    <n v="0"/>
    <s v=" เฉพาะเจาะจง "/>
    <s v="11.จ่ายเงินเรียบร้อยแล้ว"/>
    <s v="ดำเนินการเสร็จเรียบร้อย"/>
    <x v="158"/>
    <s v="28 มค.2562"/>
    <x v="176"/>
    <x v="100"/>
    <x v="86"/>
    <x v="100"/>
    <m/>
  </r>
  <r>
    <x v="521"/>
    <x v="22"/>
    <x v="10"/>
    <x v="3"/>
    <s v="รพ.สต.นาแวง"/>
    <s v="คอมพิวเตอร์ตั้งโต๊ะ"/>
    <x v="1"/>
    <n v="0.7"/>
    <n v="3"/>
    <n v="23000"/>
    <n v="69000"/>
    <n v="69000"/>
    <n v="0"/>
    <s v=" เฉพาะเจาะจง "/>
    <s v="11.จ่ายเงินเรียบร้อยแล้ว"/>
    <s v="ดำเนินการเสร็จเรียบร้อย"/>
    <x v="164"/>
    <s v="18 มต.2562"/>
    <x v="177"/>
    <x v="101"/>
    <x v="87"/>
    <x v="101"/>
    <m/>
  </r>
  <r>
    <x v="522"/>
    <x v="23"/>
    <x v="10"/>
    <x v="3"/>
    <s v="รพ.สต.บ้านบาก"/>
    <s v="เครื่องคอมพิวเตอร์ สําหรับงานประมวลผล แบบที่2* (จอขนาดไม่น้อยกว่า 19 นิ้ว)"/>
    <x v="1"/>
    <n v="0.7"/>
    <n v="1"/>
    <n v="30000"/>
    <n v="30000"/>
    <n v="30000"/>
    <n v="0"/>
    <s v="เฉพาะเจาะจง"/>
    <s v="11.จ่ายเงินเรียบร้อยแล้ว"/>
    <s v="ดำเนินการเสร็จเรียบร้อย"/>
    <x v="165"/>
    <s v=" 29 ม.ค.2562"/>
    <x v="178"/>
    <x v="102"/>
    <x v="88"/>
    <x v="6"/>
    <m/>
  </r>
  <r>
    <x v="523"/>
    <x v="24"/>
    <x v="10"/>
    <x v="3"/>
    <s v="รพ.สต.บ้านบาก"/>
    <s v="ซ่อมแซมถนนคอนกรีต"/>
    <x v="2"/>
    <n v="0.7"/>
    <n v="1"/>
    <n v="32400"/>
    <n v="32400"/>
    <n v="32400"/>
    <n v="0"/>
    <s v="เฉพาะเจาะจง"/>
    <s v="11.จ่ายเงินเรียบร้อยแล้ว"/>
    <s v="ดำเนินการเสร็จเรียบร้อย"/>
    <x v="166"/>
    <s v=" 25 ธ.ค.2561"/>
    <x v="179"/>
    <x v="103"/>
    <x v="89"/>
    <x v="102"/>
    <m/>
  </r>
  <r>
    <x v="524"/>
    <x v="25"/>
    <x v="10"/>
    <x v="3"/>
    <s v="รพ.สต.บ้านบาก"/>
    <s v="ซ่อมแซมห้องบริการทันตกรรมและห้องบริการผู้ป่วย"/>
    <x v="2"/>
    <n v="0.7"/>
    <n v="1"/>
    <n v="42160"/>
    <n v="42160"/>
    <n v="42160"/>
    <n v="0"/>
    <s v="เฉพาะเจาะจง"/>
    <s v="11.จ่ายเงินเรียบร้อยแล้ว"/>
    <s v="ดำเนินการเสร็จเรียบร้อย"/>
    <x v="166"/>
    <s v=" 28 ธ.ค.2561"/>
    <x v="180"/>
    <x v="104"/>
    <x v="90"/>
    <x v="103"/>
    <m/>
  </r>
  <r>
    <x v="525"/>
    <x v="26"/>
    <x v="10"/>
    <x v="3"/>
    <s v="รพ.สต.บ้านบาก"/>
    <s v="ซ่อมแซมห้องบริการทันตกรรมและห้องบริการผู้ป่วย"/>
    <x v="2"/>
    <n v="0.7"/>
    <n v="1"/>
    <n v="55440"/>
    <n v="55440"/>
    <n v="55440"/>
    <n v="0"/>
    <s v="เฉพาะเจาะจง"/>
    <s v="11.จ่ายเงินเรียบร้อยแล้ว"/>
    <s v="ดำเนินการเสร็จเรียบร้อย"/>
    <x v="166"/>
    <s v=" 28 ธ.ค.2561"/>
    <x v="181"/>
    <x v="105"/>
    <x v="91"/>
    <x v="104"/>
    <m/>
  </r>
  <r>
    <x v="526"/>
    <x v="27"/>
    <x v="10"/>
    <x v="2"/>
    <s v="รพ.สต.บ้านหนองผือ"/>
    <s v="ชุดเครื่องช่วยหายใจชนิดมือบีบ (สำหรับผู้ใหญ่) ทำด้วยซิลิโคน"/>
    <x v="1"/>
    <n v="0.7"/>
    <n v="1"/>
    <n v="12000"/>
    <n v="12000"/>
    <n v="12000"/>
    <n v="0"/>
    <s v="เลือกวิธีซื้อจ้าง"/>
    <s v="11.จ่ายเงินเรียบร้อยแล้ว"/>
    <s v="ดำเนินการเสร็จเรียบร้อย"/>
    <x v="158"/>
    <s v="5 ก.พ.2562"/>
    <x v="182"/>
    <x v="95"/>
    <x v="82"/>
    <x v="83"/>
    <m/>
  </r>
  <r>
    <x v="527"/>
    <x v="28"/>
    <x v="10"/>
    <x v="3"/>
    <s v="รพ.สต.บ้านเจียด"/>
    <s v="จอโปรเจคเตอร์"/>
    <x v="1"/>
    <n v="0.7"/>
    <n v="1"/>
    <n v="10000"/>
    <n v="10000"/>
    <n v="10000"/>
    <n v="0"/>
    <s v="เฉพาะเจาะจง"/>
    <s v="11.จ่ายเงินเรียบร้อยแล้ว"/>
    <s v="ดำเนินการเสร็จเรียบร้อย"/>
    <x v="167"/>
    <s v="11 ธ.ค.2561"/>
    <x v="183"/>
    <x v="106"/>
    <x v="92"/>
    <x v="14"/>
    <m/>
  </r>
  <r>
    <x v="528"/>
    <x v="29"/>
    <x v="10"/>
    <x v="3"/>
    <s v="รพ.สต.บ้านเจียด"/>
    <s v="เครื่องคอมพิวเตอร์โน้ตบุ๊ก สำหรับงานประมวลผล *"/>
    <x v="1"/>
    <n v="0.7"/>
    <n v="2"/>
    <n v="21000"/>
    <n v="42000"/>
    <n v="42000"/>
    <n v="0"/>
    <s v="เฉพาะเจาะจง"/>
    <s v="11.จ่ายเงินเรียบร้อยแล้ว"/>
    <s v="ดำเนินการเสร็จเรียบร้อย"/>
    <x v="167"/>
    <s v="11 ธ.ค.2561"/>
    <x v="184"/>
    <x v="107"/>
    <x v="93"/>
    <x v="24"/>
    <m/>
  </r>
  <r>
    <x v="529"/>
    <x v="30"/>
    <x v="10"/>
    <x v="3"/>
    <s v="รพ.สต.บ้านเจียด"/>
    <s v="ซ่อมแซมรางน้ำฝน"/>
    <x v="2"/>
    <n v="0.7"/>
    <n v="1"/>
    <n v="10000"/>
    <n v="10000"/>
    <n v="10000"/>
    <n v="0"/>
    <s v="เฉพาะเจาะจง"/>
    <s v="11.จ่ายเงินเรียบร้อยแล้ว"/>
    <s v="ดำเนินการเสร็จเรียบร้อย"/>
    <x v="168"/>
    <s v="11 ธ.ค.2561"/>
    <x v="185"/>
    <x v="106"/>
    <x v="92"/>
    <x v="14"/>
    <m/>
  </r>
  <r>
    <x v="530"/>
    <x v="31"/>
    <x v="10"/>
    <x v="3"/>
    <s v="รพ.สต.บ้านเจียด"/>
    <s v="เครื่องสำรองไฟฟ้า ขนาด 800 VA"/>
    <x v="1"/>
    <n v="0.7"/>
    <n v="2"/>
    <n v="2500"/>
    <n v="5000"/>
    <n v="5000"/>
    <n v="0"/>
    <s v="เฉพาะเจาะจง"/>
    <s v="11.จ่ายเงินเรียบร้อยแล้ว"/>
    <s v="ดำเนินการเสร็จเรียบร้อย"/>
    <x v="167"/>
    <s v="11 ธ.ค.2561"/>
    <x v="184"/>
    <x v="107"/>
    <x v="93"/>
    <x v="105"/>
    <m/>
  </r>
  <r>
    <x v="531"/>
    <x v="32"/>
    <x v="10"/>
    <x v="3"/>
    <s v="รพ.สต.บ้านเจียด"/>
    <s v="ถังต้มน้ำร้อนไฟฟ้า"/>
    <x v="1"/>
    <n v="0.7"/>
    <n v="1"/>
    <n v="7000"/>
    <n v="7000"/>
    <n v="7000"/>
    <n v="0"/>
    <s v="เฉพาะเจาะจง"/>
    <s v="11.จ่ายเงินเรียบร้อยแล้ว"/>
    <s v="ดำเนินการเสร็จเรียบร้อย"/>
    <x v="167"/>
    <s v="11 ธ.ค.2561"/>
    <x v="186"/>
    <x v="107"/>
    <x v="93"/>
    <x v="25"/>
    <m/>
  </r>
  <r>
    <x v="532"/>
    <x v="33"/>
    <x v="10"/>
    <x v="3"/>
    <s v="รพ.สต.บ้านเจียด"/>
    <s v="ซ่อมแซมห้องให้บริการผู้ป่วย"/>
    <x v="2"/>
    <n v="0.7"/>
    <n v="1"/>
    <n v="56000"/>
    <n v="56000"/>
    <n v="56000"/>
    <n v="0"/>
    <s v="เฉพาะเจาะจง"/>
    <s v="11.จ่ายเงินเรียบร้อยแล้ว"/>
    <s v="ดำเนินการเสร็จเรียบร้อย"/>
    <x v="169"/>
    <s v="11 ธ.ค.2561"/>
    <x v="187"/>
    <x v="106"/>
    <x v="92"/>
    <x v="106"/>
    <m/>
  </r>
  <r>
    <x v="533"/>
    <x v="34"/>
    <x v="10"/>
    <x v="3"/>
    <s v="รพ.สต.บ้านเจียด"/>
    <s v="เครื่องวัดความดันโลหิต (แบบตัวเลข)"/>
    <x v="1"/>
    <n v="0.7"/>
    <n v="2"/>
    <n v="3000"/>
    <n v="6000"/>
    <n v="6000"/>
    <n v="0"/>
    <s v="เฉพาะเจาะจง"/>
    <s v="11.จ่ายเงินเรียบร้อยแล้ว"/>
    <s v="ดำเนินการเสร็จเรียบร้อย"/>
    <x v="170"/>
    <s v="11 ธ.ค.2561"/>
    <x v="188"/>
    <x v="107"/>
    <x v="93"/>
    <x v="57"/>
    <m/>
  </r>
  <r>
    <x v="534"/>
    <x v="35"/>
    <x v="10"/>
    <x v="3"/>
    <s v="รพ.สต.บ้านเจียด"/>
    <s v="คอมพิวเตอร์ตั้งโต๊ะ"/>
    <x v="1"/>
    <n v="0.7"/>
    <n v="1"/>
    <n v="14000"/>
    <n v="14000"/>
    <n v="14000"/>
    <n v="0"/>
    <s v="เฉพาะเจาะจง"/>
    <s v="11.จ่ายเงินเรียบร้อยแล้ว"/>
    <s v="ดำเนินการเสร็จเรียบร้อย"/>
    <x v="167"/>
    <s v="11 ธ.ค.2561"/>
    <x v="184"/>
    <x v="107"/>
    <x v="93"/>
    <x v="107"/>
    <m/>
  </r>
  <r>
    <x v="535"/>
    <x v="36"/>
    <x v="10"/>
    <x v="3"/>
    <s v="รพ.สต.บ้านขามป้อม"/>
    <s v="ซ่อมแซมถนนคอนกรีต"/>
    <x v="2"/>
    <n v="0.7"/>
    <n v="1"/>
    <n v="159840"/>
    <n v="159840"/>
    <n v="159840"/>
    <n v="0"/>
    <s v="เฉพาะเจาะจง"/>
    <s v="11.จ่ายเงินเรียบร้อยแล้ว"/>
    <s v="ดำเนินการเสร็จเรียบร้อย"/>
    <x v="154"/>
    <s v="18/01/2562"/>
    <x v="189"/>
    <x v="8"/>
    <x v="16"/>
    <x v="0"/>
    <m/>
  </r>
  <r>
    <x v="536"/>
    <x v="37"/>
    <x v="10"/>
    <x v="1"/>
    <s v="รพ.เขมราฐ"/>
    <s v="เครื่องปั่นตกตะกอนเลือด (ฉำืะพรดีเำ 24 หัว)"/>
    <x v="1"/>
    <n v="0.2"/>
    <n v="1"/>
    <n v="120000"/>
    <n v="120000"/>
    <n v="120000"/>
    <n v="0"/>
    <s v="เฉพาะเจาะจง"/>
    <s v="10.ตรวจรับครุภัณฑ์/งานจ้างแล้ว"/>
    <s v="ตรวจรับแล้ว"/>
    <x v="171"/>
    <s v="4 ม.ค. 2562"/>
    <x v="190"/>
    <x v="108"/>
    <x v="0"/>
    <x v="0"/>
    <m/>
  </r>
  <r>
    <x v="537"/>
    <x v="38"/>
    <x v="10"/>
    <x v="1"/>
    <s v="รพ.เขมราฐ"/>
    <s v="เครื่องคอมพิวเตอร์แม่ข่าย แบบที่ 1"/>
    <x v="1"/>
    <n v="0.2"/>
    <n v="1"/>
    <n v="130000"/>
    <n v="130000"/>
    <n v="130000"/>
    <n v="0"/>
    <s v="เฉพาะเจาะจง"/>
    <s v="8.ลงนามสัญญาแล้ว"/>
    <s v="สั่งซื้อแล้ว(เลขที่สั่งซื้อPE6200015)"/>
    <x v="62"/>
    <n v="43510"/>
    <x v="191"/>
    <x v="0"/>
    <x v="0"/>
    <x v="0"/>
    <m/>
  </r>
  <r>
    <x v="538"/>
    <x v="39"/>
    <x v="10"/>
    <x v="1"/>
    <s v="รพ.เขมราฐ"/>
    <s v="เครื่องตรวจติดตามสัญญาณชีพพร้อมการสื่อสารและส่งสัญญาณชีพเพื่อการวินิจฉัย ทางไกล พร้อมติดตั้ง"/>
    <x v="1"/>
    <n v="0.2"/>
    <n v="1"/>
    <n v="220000"/>
    <n v="220000"/>
    <n v="22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พ่อบ้านบอกว่า รายการนี้อาจมีการเปลี่ยนแปลง"/>
    <x v="0"/>
    <m/>
    <x v="0"/>
    <x v="0"/>
    <x v="0"/>
    <x v="0"/>
    <m/>
  </r>
  <r>
    <x v="539"/>
    <x v="40"/>
    <x v="10"/>
    <x v="1"/>
    <s v="รพ.เขมราฐ"/>
    <s v="ซ่อมแซมหลังคาตึกผู้ป่วยนอก"/>
    <x v="2"/>
    <n v="0.2"/>
    <n v="1"/>
    <n v="500000"/>
    <n v="500000"/>
    <n v="500000"/>
    <n v="0"/>
    <s v="เฉพาะเจาะจง"/>
    <s v="8.ลงนามสัญญาแล้ว"/>
    <s v="ทำสัญญาแล้ว(6/2562 ลว5/2/62)"/>
    <x v="172"/>
    <s v="5 ก.พ. 2562"/>
    <x v="192"/>
    <x v="0"/>
    <x v="0"/>
    <x v="0"/>
    <m/>
  </r>
  <r>
    <x v="540"/>
    <x v="41"/>
    <x v="10"/>
    <x v="1"/>
    <s v="รพ.เขมราฐ"/>
    <s v="เครื่องติดตามการทำงานของหัวใจและสัญญาณชีพอัตโนมัติระดับกลาง"/>
    <x v="1"/>
    <n v="0.1"/>
    <n v="1"/>
    <n v="280000"/>
    <n v="280000"/>
    <n v="280000"/>
    <n v="0"/>
    <s v="เฉพาะเจาะจง"/>
    <s v="10.ตรวจรับครุภัณฑ์/งานจ้างแล้ว"/>
    <s v="ตรวจรับแล้ว"/>
    <x v="171"/>
    <s v="9 ม.ค. 2562"/>
    <x v="193"/>
    <x v="109"/>
    <x v="0"/>
    <x v="0"/>
    <m/>
  </r>
  <r>
    <x v="541"/>
    <x v="1"/>
    <x v="11"/>
    <x v="1"/>
    <s v="รพ.นาตาล"/>
    <s v="ยูนิตทำฟันเคลื่อนย้ายได้"/>
    <x v="1"/>
    <n v="0.7"/>
    <n v="1"/>
    <n v="175000"/>
    <n v="175000"/>
    <n v="175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ตรวจรับภายในวันที่ 31 มกราคม 2562"/>
    <x v="173"/>
    <s v="24 ธันวาคม 2561"/>
    <x v="194"/>
    <x v="0"/>
    <x v="0"/>
    <x v="0"/>
    <m/>
  </r>
  <r>
    <x v="542"/>
    <x v="2"/>
    <x v="11"/>
    <x v="1"/>
    <s v="รพ.นาตาล"/>
    <s v="ตู้อบสมุนไพร"/>
    <x v="1"/>
    <n v="0.7"/>
    <n v="1"/>
    <n v="50000"/>
    <n v="50000"/>
    <n v="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ตรวจรับภายในวันที่ 31 มกราคม 2562"/>
    <x v="174"/>
    <s v="24 ธันวาคม 2561"/>
    <x v="195"/>
    <x v="0"/>
    <x v="0"/>
    <x v="0"/>
    <m/>
  </r>
  <r>
    <x v="543"/>
    <x v="3"/>
    <x v="11"/>
    <x v="1"/>
    <s v="รพ.นาตาล"/>
    <s v="มอเตอร์ซัคชั่น(Moter suction)"/>
    <x v="1"/>
    <n v="0.7"/>
    <n v="1"/>
    <n v="50000"/>
    <n v="50000"/>
    <n v="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ตรวจรับภายในวันที่ 31 มกราคม 2562"/>
    <x v="174"/>
    <s v="24 ธันวาคม 2561"/>
    <x v="196"/>
    <x v="0"/>
    <x v="0"/>
    <x v="0"/>
    <m/>
  </r>
  <r>
    <x v="544"/>
    <x v="4"/>
    <x v="11"/>
    <x v="1"/>
    <s v="รพ.นาตาล"/>
    <s v="เครื่องตรวจคลื่นไฟฟ้าหัวใจพร้อมระบบประมวลผลขนาดกระดาษบันทึกแบบThermalไม่น้อยกว่าA4"/>
    <x v="1"/>
    <n v="0.7"/>
    <n v="1"/>
    <n v="150000"/>
    <n v="150000"/>
    <n v="117413"/>
    <n v="32587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ตรวจรับภายในวันที่ 31 มกราคม 2562"/>
    <x v="173"/>
    <s v="30 พฤศจิกายน 2561"/>
    <x v="197"/>
    <x v="0"/>
    <x v="0"/>
    <x v="0"/>
    <m/>
  </r>
  <r>
    <x v="545"/>
    <x v="5"/>
    <x v="11"/>
    <x v="1"/>
    <s v="รพ.นาตาล"/>
    <s v="เครื่องควบคุมการให้สารน้ำทางหลอดเลือดดำชนิด 1 สาย"/>
    <x v="1"/>
    <n v="0.7"/>
    <n v="6"/>
    <n v="60000"/>
    <n v="360000"/>
    <n v="36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ตรวจรับภายในวันที่ 31 มกราคม 2562"/>
    <x v="173"/>
    <s v="30 พฤศจิกายน 2561"/>
    <x v="198"/>
    <x v="0"/>
    <x v="0"/>
    <x v="0"/>
    <m/>
  </r>
  <r>
    <x v="546"/>
    <x v="6"/>
    <x v="11"/>
    <x v="1"/>
    <s v="รพ.นาตาล"/>
    <s v="ตู้เย็นเก็บเวชภัณฑ์ ขนาดไม่น้อยกว่า 26 คิวบิคฟุต"/>
    <x v="1"/>
    <n v="0.7"/>
    <n v="1"/>
    <n v="120000"/>
    <n v="120000"/>
    <n v="100000"/>
    <n v="2000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ได้ผู้รับจ้างภายในวันที่ 20 ธันวาคม 2561"/>
    <x v="175"/>
    <s v="30 พฤศจิกายน 2561"/>
    <x v="199"/>
    <x v="45"/>
    <x v="0"/>
    <x v="0"/>
    <m/>
  </r>
  <r>
    <x v="547"/>
    <x v="7"/>
    <x v="11"/>
    <x v="1"/>
    <s v="รพ.นาตาล"/>
    <s v="เครื่องวัดออกซิเจนในเลือดอัตโนมัติชนิดพกพา"/>
    <x v="1"/>
    <n v="0.7"/>
    <n v="3"/>
    <n v="50000"/>
    <n v="150000"/>
    <n v="1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ตรวจรับภายในวันที่ 31 มกราคม 2562"/>
    <x v="175"/>
    <s v="30 พฤศจิกายน 2561"/>
    <x v="200"/>
    <x v="0"/>
    <x v="0"/>
    <x v="0"/>
    <m/>
  </r>
  <r>
    <x v="548"/>
    <x v="8"/>
    <x v="11"/>
    <x v="1"/>
    <s v="รพ.นาตาล"/>
    <s v="เครื่องติดตามการทำงานของหัวใจและสัญญาณชีพอัตโนมัติ"/>
    <x v="1"/>
    <n v="0.7"/>
    <n v="2"/>
    <n v="150000"/>
    <n v="300000"/>
    <n v="30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ตรวจรับภายในวันที่ 31 มกราคม 2562"/>
    <x v="175"/>
    <s v="30 พฤศจิกายน 2561"/>
    <x v="201"/>
    <x v="0"/>
    <x v="0"/>
    <x v="0"/>
    <m/>
  </r>
  <r>
    <x v="549"/>
    <x v="9"/>
    <x v="11"/>
    <x v="2"/>
    <s v="รพ.สต.บ้านพังเคน"/>
    <s v="เครื่องปรับอากาศแบบแยกส่วนชนิดตั้งพื้นหรือชนิดแขวน(มีระบบฟอกอากาศ) ขนาดไม่ต่ำกว่า 18000 บีทียู"/>
    <x v="1"/>
    <n v="0.7"/>
    <n v="1"/>
    <n v="28600"/>
    <n v="28600"/>
    <n v="286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6"/>
    <s v="05/02/2562"/>
    <x v="28"/>
    <x v="62"/>
    <x v="94"/>
    <x v="108"/>
    <m/>
  </r>
  <r>
    <x v="550"/>
    <x v="10"/>
    <x v="11"/>
    <x v="2"/>
    <s v="รพ.สต.บ้านพังเคน"/>
    <s v="ปรับปรุงซ่อมแซมรั้วลวดหนามรอบ รพ.สต. ระยะ 300 เมตร"/>
    <x v="2"/>
    <n v="0.7"/>
    <n v="1"/>
    <n v="35000"/>
    <n v="35000"/>
    <n v="35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ได้ผู้รับจ้าง"/>
    <x v="177"/>
    <s v=" 28 มกราคม 2662"/>
    <x v="58"/>
    <x v="0"/>
    <x v="0"/>
    <x v="0"/>
    <m/>
  </r>
  <r>
    <x v="551"/>
    <x v="11"/>
    <x v="11"/>
    <x v="2"/>
    <s v="รพ.สต.บ้านพังเคน"/>
    <s v="ตู้เย็น"/>
    <x v="1"/>
    <n v="0.7"/>
    <n v="2"/>
    <n v="15000"/>
    <n v="30000"/>
    <n v="30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6"/>
    <s v="05/02/2562"/>
    <x v="26"/>
    <x v="62"/>
    <x v="94"/>
    <x v="109"/>
    <m/>
  </r>
  <r>
    <x v="552"/>
    <x v="12"/>
    <x v="11"/>
    <x v="2"/>
    <s v="รพ.สต.บ้านศรีคูณ"/>
    <s v="เครื่องซักผ้า"/>
    <x v="1"/>
    <n v="0.7"/>
    <n v="1"/>
    <n v="10000"/>
    <n v="10000"/>
    <n v="10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6"/>
    <s v="05/02/2562"/>
    <x v="26"/>
    <x v="62"/>
    <x v="94"/>
    <x v="110"/>
    <m/>
  </r>
  <r>
    <x v="553"/>
    <x v="13"/>
    <x v="11"/>
    <x v="2"/>
    <s v="รพ.สต.บ้านศรีคูณ"/>
    <s v="โต๊ะชนิดและขนาดต่างๆ(ระดับ 5-6) "/>
    <x v="1"/>
    <n v="0.7"/>
    <n v="2"/>
    <n v="7500"/>
    <n v="15000"/>
    <n v="15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8"/>
    <s v="05/02/2562"/>
    <x v="31"/>
    <x v="62"/>
    <x v="94"/>
    <x v="111"/>
    <m/>
  </r>
  <r>
    <x v="554"/>
    <x v="14"/>
    <x v="11"/>
    <x v="2"/>
    <s v="รพ.สต.บ้านศรีคูณ"/>
    <s v="คอมพิวเตอร์ตั้งโต๊ะ"/>
    <x v="1"/>
    <n v="0.7"/>
    <n v="1"/>
    <n v="30000"/>
    <n v="30000"/>
    <n v="30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9"/>
    <s v="07/02/2562"/>
    <x v="202"/>
    <x v="110"/>
    <x v="95"/>
    <x v="112"/>
    <m/>
  </r>
  <r>
    <x v="555"/>
    <x v="15"/>
    <x v="11"/>
    <x v="2"/>
    <s v="รพ.สต.บ้านกองโพน"/>
    <s v="ซ่อมแซมห้องน้ำผู้มารับบริการ"/>
    <x v="2"/>
    <n v="0.7"/>
    <n v="2"/>
    <n v="10000"/>
    <n v="20000"/>
    <n v="2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ได้ผู้รับจ้าง"/>
    <x v="180"/>
    <s v=" 28 มกราคม 2562"/>
    <x v="203"/>
    <x v="0"/>
    <x v="0"/>
    <x v="0"/>
    <m/>
  </r>
  <r>
    <x v="556"/>
    <x v="16"/>
    <x v="11"/>
    <x v="2"/>
    <s v="รพ.สต.บ้านกองโพน"/>
    <s v="เครื่องพิมพ์ฉลากยา"/>
    <x v="1"/>
    <n v="0.7"/>
    <n v="1"/>
    <n v="12000"/>
    <n v="12000"/>
    <n v="12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9"/>
    <s v="07/02/2562"/>
    <x v="202"/>
    <x v="110"/>
    <x v="95"/>
    <x v="113"/>
    <m/>
  </r>
  <r>
    <x v="557"/>
    <x v="17"/>
    <x v="11"/>
    <x v="2"/>
    <s v="รพ.สต.บ้านกองโพน"/>
    <s v="เครื่องพิมพ์ Printer"/>
    <x v="1"/>
    <n v="0.7"/>
    <n v="2"/>
    <n v="7900"/>
    <n v="15800"/>
    <n v="158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9"/>
    <s v="07/02/2562"/>
    <x v="202"/>
    <x v="110"/>
    <x v="95"/>
    <x v="114"/>
    <m/>
  </r>
  <r>
    <x v="558"/>
    <x v="18"/>
    <x v="11"/>
    <x v="2"/>
    <s v="รพ.สต.บ้านกองโพน"/>
    <s v="ตู้เย็น"/>
    <x v="1"/>
    <n v="0.7"/>
    <n v="1"/>
    <n v="15000"/>
    <n v="15000"/>
    <n v="15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6"/>
    <s v="05/2/252"/>
    <x v="26"/>
    <x v="111"/>
    <x v="94"/>
    <x v="111"/>
    <m/>
  </r>
  <r>
    <x v="559"/>
    <x v="19"/>
    <x v="11"/>
    <x v="2"/>
    <s v="รพ.สต.บ้านกองโพน"/>
    <s v="เครื่องวัดความดันอัตโนมัติชนิดตั้งโต๊ะ"/>
    <x v="1"/>
    <n v="0.7"/>
    <n v="1"/>
    <n v="7900"/>
    <n v="7900"/>
    <n v="79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ได้ผู้รับจ้างภายในวันที่ 20 ธันวาคม 2561"/>
    <x v="0"/>
    <m/>
    <x v="0"/>
    <x v="0"/>
    <x v="0"/>
    <x v="0"/>
    <m/>
  </r>
  <r>
    <x v="560"/>
    <x v="20"/>
    <x v="11"/>
    <x v="2"/>
    <s v="รพ.สต.บ้านกองโพน"/>
    <s v="เครื่องซักผ้า"/>
    <x v="1"/>
    <n v="0.7"/>
    <n v="1"/>
    <n v="6900"/>
    <n v="6900"/>
    <n v="69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6"/>
    <s v="05/02/2562"/>
    <x v="26"/>
    <x v="62"/>
    <x v="96"/>
    <x v="115"/>
    <m/>
  </r>
  <r>
    <x v="561"/>
    <x v="21"/>
    <x v="11"/>
    <x v="2"/>
    <s v="รพ.สต.บ้านกองโพน"/>
    <s v="เครื่องชั่งน้ำหนักและวัดส่วนสูง"/>
    <x v="1"/>
    <n v="0.7"/>
    <n v="1"/>
    <n v="12000"/>
    <n v="12000"/>
    <n v="12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ได้ผู้รับจ้างภายในวันที่ 20 ธันวาคม 2561"/>
    <x v="0"/>
    <m/>
    <x v="0"/>
    <x v="0"/>
    <x v="0"/>
    <x v="0"/>
    <m/>
  </r>
  <r>
    <x v="562"/>
    <x v="22"/>
    <x v="11"/>
    <x v="2"/>
    <s v="รพ.สต.บ้านบก"/>
    <s v="โต๊ะชนิดและขนาดต่างๆ (ระดับ1-2)"/>
    <x v="1"/>
    <n v="0.7"/>
    <n v="2"/>
    <n v="2800"/>
    <n v="5600"/>
    <n v="56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8"/>
    <s v="05/02/2562"/>
    <x v="31"/>
    <x v="62"/>
    <x v="94"/>
    <x v="116"/>
    <m/>
  </r>
  <r>
    <x v="563"/>
    <x v="23"/>
    <x v="11"/>
    <x v="2"/>
    <s v="รพ.สต.บ้านบก"/>
    <s v="โต๊ะเคาน์เตอร์ทางโค้งรูปตัวแอล"/>
    <x v="1"/>
    <n v="0.7"/>
    <n v="1"/>
    <n v="9500"/>
    <n v="9500"/>
    <n v="95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8"/>
    <s v="05/02/2562"/>
    <x v="31"/>
    <x v="62"/>
    <x v="94"/>
    <x v="117"/>
    <m/>
  </r>
  <r>
    <x v="564"/>
    <x v="24"/>
    <x v="11"/>
    <x v="2"/>
    <s v="รพ.สต.บ้านบก"/>
    <s v="ตู้เหล็ก2บาน"/>
    <x v="1"/>
    <n v="0.7"/>
    <n v="1"/>
    <n v="5500"/>
    <n v="5500"/>
    <n v="55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8"/>
    <s v="05/02/2562"/>
    <x v="31"/>
    <x v="62"/>
    <x v="94"/>
    <x v="118"/>
    <m/>
  </r>
  <r>
    <x v="565"/>
    <x v="25"/>
    <x v="11"/>
    <x v="2"/>
    <s v="รพ.สต.บ้านบก"/>
    <s v="เครื่องพิมพ์ Printer"/>
    <x v="1"/>
    <n v="0.7"/>
    <n v="2"/>
    <n v="7900"/>
    <n v="15800"/>
    <n v="158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9"/>
    <s v="07/02/2562"/>
    <x v="202"/>
    <x v="110"/>
    <x v="95"/>
    <x v="114"/>
    <m/>
  </r>
  <r>
    <x v="566"/>
    <x v="26"/>
    <x v="11"/>
    <x v="2"/>
    <s v="รพ.สต.บ้านบก"/>
    <s v="โต๊ะชนิดและขนาดต่างๆ(โต๊ะซักประวัติ)"/>
    <x v="1"/>
    <n v="0.7"/>
    <n v="10"/>
    <n v="2500"/>
    <n v="25000"/>
    <n v="25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8"/>
    <s v="05/02/2562"/>
    <x v="31"/>
    <x v="62"/>
    <x v="94"/>
    <x v="119"/>
    <m/>
  </r>
  <r>
    <x v="567"/>
    <x v="27"/>
    <x v="11"/>
    <x v="2"/>
    <s v="รพ.สต.บ้านบก"/>
    <s v="ปรับปรุงห้องน้ำผู้มารับบริการ"/>
    <x v="2"/>
    <n v="0.7"/>
    <n v="1"/>
    <n v="15000"/>
    <n v="15000"/>
    <n v="15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ได้ผู้รับจ้าง"/>
    <x v="180"/>
    <s v=" 28 มกราคม 2562"/>
    <x v="203"/>
    <x v="0"/>
    <x v="0"/>
    <x v="0"/>
    <m/>
  </r>
  <r>
    <x v="568"/>
    <x v="28"/>
    <x v="11"/>
    <x v="2"/>
    <s v="รพ.สต.บ้านบก"/>
    <s v="ตู้เหล็ก 4 ลิ้นชัก"/>
    <x v="1"/>
    <n v="0.7"/>
    <n v="1"/>
    <n v="7900"/>
    <n v="7900"/>
    <n v="79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8"/>
    <s v="05/02/2562"/>
    <x v="31"/>
    <x v="62"/>
    <x v="94"/>
    <x v="120"/>
    <m/>
  </r>
  <r>
    <x v="569"/>
    <x v="29"/>
    <x v="11"/>
    <x v="2"/>
    <s v="รพ.สต.บ้านปากแซง"/>
    <s v="โต๊ะชนิดและขนาดต่างๆ(ระดับ 3-6) "/>
    <x v="1"/>
    <n v="0.7"/>
    <n v="2"/>
    <n v="4500"/>
    <n v="9000"/>
    <n v="9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8"/>
    <s v="05/02/2562"/>
    <x v="31"/>
    <x v="62"/>
    <x v="94"/>
    <x v="121"/>
    <m/>
  </r>
  <r>
    <x v="570"/>
    <x v="30"/>
    <x v="11"/>
    <x v="2"/>
    <s v="รพ.สต.บ้านปากแซง"/>
    <s v="ตู้เย็น"/>
    <x v="1"/>
    <n v="0.7"/>
    <n v="1"/>
    <n v="15000"/>
    <n v="15000"/>
    <n v="15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6"/>
    <s v="05/02/2562"/>
    <x v="204"/>
    <x v="62"/>
    <x v="94"/>
    <x v="111"/>
    <m/>
  </r>
  <r>
    <x v="571"/>
    <x v="31"/>
    <x v="11"/>
    <x v="2"/>
    <s v="รพ.สต.บ้านปากแซง"/>
    <s v="เครื่องชั่งน้ำหนักและวัดส่วนสูง"/>
    <x v="1"/>
    <n v="0.7"/>
    <n v="1"/>
    <n v="8000"/>
    <n v="8000"/>
    <n v="8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ได้ผู้รับจ้างภายในวันที่ 20 ธันวาคม 2561"/>
    <x v="0"/>
    <m/>
    <x v="0"/>
    <x v="0"/>
    <x v="0"/>
    <x v="0"/>
    <m/>
  </r>
  <r>
    <x v="572"/>
    <x v="32"/>
    <x v="11"/>
    <x v="2"/>
    <s v="รพ.สต.บ้านปากแซง"/>
    <s v="เครื่องวัดความดันอัตโนมัติชนิดตั้งโต๊ะ"/>
    <x v="1"/>
    <n v="0.7"/>
    <n v="1"/>
    <n v="7900"/>
    <n v="7900"/>
    <n v="79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ได้ผู้รับจ้างภายในวันที่ 20 ธันวาคม 2561"/>
    <x v="0"/>
    <m/>
    <x v="0"/>
    <x v="0"/>
    <x v="0"/>
    <x v="0"/>
    <m/>
  </r>
  <r>
    <x v="573"/>
    <x v="33"/>
    <x v="11"/>
    <x v="2"/>
    <s v="รพ.สต.บ้านปากแซง"/>
    <s v="คอมพิวเตอร์ตั้งโต๊ะ"/>
    <x v="1"/>
    <n v="0.7"/>
    <n v="1"/>
    <n v="30000"/>
    <n v="30000"/>
    <n v="30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9"/>
    <s v="07/02/2562"/>
    <x v="202"/>
    <x v="110"/>
    <x v="95"/>
    <x v="112"/>
    <m/>
  </r>
  <r>
    <x v="574"/>
    <x v="34"/>
    <x v="11"/>
    <x v="2"/>
    <s v="รพ.สต.บ้านปากแซง"/>
    <s v="เครื่องสำรองไฟฟ้าขนาด 1 kVA"/>
    <x v="1"/>
    <n v="0.7"/>
    <n v="1"/>
    <n v="5900"/>
    <n v="5900"/>
    <n v="59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9"/>
    <s v="07/02/2562"/>
    <x v="202"/>
    <x v="110"/>
    <x v="95"/>
    <x v="122"/>
    <m/>
  </r>
  <r>
    <x v="575"/>
    <x v="35"/>
    <x v="11"/>
    <x v="2"/>
    <s v="รพ.สต.บ้านปากแซง"/>
    <s v="โต๊ะเคาน์เตอร์ทางโค้งรูปตัวแอล"/>
    <x v="1"/>
    <n v="0.7"/>
    <n v="1"/>
    <n v="9500"/>
    <n v="9500"/>
    <n v="95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8"/>
    <s v="05/02/2562"/>
    <x v="31"/>
    <x v="62"/>
    <x v="94"/>
    <x v="117"/>
    <m/>
  </r>
  <r>
    <x v="576"/>
    <x v="36"/>
    <x v="11"/>
    <x v="2"/>
    <s v="รพ.สต.นาตาล"/>
    <s v="เครื่องคอมพิวเตอร์โน๊ตบุ๊กสำหรับงานประมวลผล"/>
    <x v="1"/>
    <n v="0.7"/>
    <n v="1"/>
    <n v="21000"/>
    <n v="21000"/>
    <n v="210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9"/>
    <s v="07/02/2562"/>
    <x v="202"/>
    <x v="110"/>
    <x v="95"/>
    <x v="123"/>
    <m/>
  </r>
  <r>
    <x v="577"/>
    <x v="37"/>
    <x v="11"/>
    <x v="2"/>
    <s v="รพ.สต.นาตาล"/>
    <s v="เครื่องปรับอากาศแบบแยกส่วนชนิดตั้งพื้นหรือชนิดแขวน(มีระบบฟอกอากาศ) ขนาดไม่ต่ำกว่า 18000 บีทียู"/>
    <x v="1"/>
    <n v="0.7"/>
    <n v="1"/>
    <n v="28600"/>
    <n v="28600"/>
    <n v="28600"/>
    <n v="0"/>
    <s v="เฉพาะเจาะจง"/>
    <s v="11.จ่ายเงินเรียบร้อยแล้ว"/>
    <s v="คาดว่าจะได้ผู้รับจ้างภายในวันที่ 20 ธันวาคม 2561"/>
    <x v="176"/>
    <s v="05/02/2562"/>
    <x v="28"/>
    <x v="62"/>
    <x v="94"/>
    <x v="108"/>
    <m/>
  </r>
  <r>
    <x v="578"/>
    <x v="38"/>
    <x v="11"/>
    <x v="1"/>
    <s v="รพ.นาตาล"/>
    <s v="เครื่องตรวจติดตามสัญญาณชีพพร้อมการสื่อสารและส่งสัญญาณชีพเพื่อการวินิจฉัย ทางไกล พร้อมติดตั้ง"/>
    <x v="1"/>
    <n v="0.2"/>
    <n v="1"/>
    <n v="220000"/>
    <n v="220000"/>
    <n v="22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ได้ผู้รับจ้างภายในวันที่ 20 ธันวาคม 2561"/>
    <x v="0"/>
    <m/>
    <x v="0"/>
    <x v="0"/>
    <x v="0"/>
    <x v="0"/>
    <m/>
  </r>
  <r>
    <x v="579"/>
    <x v="39"/>
    <x v="11"/>
    <x v="2"/>
    <s v="รพ.สต.กองโพน"/>
    <s v="ปรับปรุงซ่อมแซมหลังคา รพ.สต."/>
    <x v="2"/>
    <n v="0.2"/>
    <n v="1"/>
    <n v="150000"/>
    <n v="150000"/>
    <n v="1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ได้ผู้รับจ้าง"/>
    <x v="181"/>
    <s v=" 28 มกราคม 2562"/>
    <x v="205"/>
    <x v="0"/>
    <x v="0"/>
    <x v="0"/>
    <m/>
  </r>
  <r>
    <x v="580"/>
    <x v="40"/>
    <x v="11"/>
    <x v="2"/>
    <s v="รพ.สต.พังเคน"/>
    <s v="ปรับปรุงซ่อมแซมหลังคา รพ.สต."/>
    <x v="2"/>
    <n v="0.2"/>
    <n v="1"/>
    <n v="150000"/>
    <n v="150000"/>
    <n v="1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ได้ผู้รับจ้าง"/>
    <x v="181"/>
    <s v=" 28 มกราคม 2562"/>
    <x v="205"/>
    <x v="0"/>
    <x v="0"/>
    <x v="0"/>
    <m/>
  </r>
  <r>
    <x v="581"/>
    <x v="41"/>
    <x v="11"/>
    <x v="2"/>
    <s v="รพ.สต.บก"/>
    <s v="ปรับปรุงซ่อมแซมหลังคา รพ.สต."/>
    <x v="2"/>
    <n v="0.2"/>
    <n v="1"/>
    <n v="150000"/>
    <n v="150000"/>
    <n v="1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ได้ผู้รับจ้าง"/>
    <x v="181"/>
    <s v=" 28 มกราคม 2562"/>
    <x v="205"/>
    <x v="0"/>
    <x v="0"/>
    <x v="0"/>
    <m/>
  </r>
  <r>
    <x v="582"/>
    <x v="42"/>
    <x v="11"/>
    <x v="1"/>
    <s v="รพ.นาตาล"/>
    <s v="ปรับปรุงระบบบำบัดน้ำเสียพร้อมโครงสร้างพื้นฐาน"/>
    <x v="2"/>
    <n v="0.1"/>
    <n v="1"/>
    <n v="500000"/>
    <n v="500000"/>
    <n v="50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s v="คาดว่าจะได้ผู้รับจ้างภายในวันที่ 20 ธันวาคม 2561"/>
    <x v="0"/>
    <m/>
    <x v="0"/>
    <x v="0"/>
    <x v="0"/>
    <x v="0"/>
    <m/>
  </r>
  <r>
    <x v="583"/>
    <x v="43"/>
    <x v="11"/>
    <x v="2"/>
    <s v="รพ.สต.กองโพน"/>
    <s v="ปรับปรุงถนน คสล.ภายใน รพ.สต. ไม่น้อยกว่า 330 ตารางเมตร"/>
    <x v="2"/>
    <n v="0.1"/>
    <n v="330"/>
    <n v="795"/>
    <n v="262350"/>
    <n v="262350"/>
    <n v="0"/>
    <s v="เฉพาะเจาะจง"/>
    <s v="11.จ่ายเงินเรียบร้อยแล้ว"/>
    <s v="ได้ผู้รับจ้าง"/>
    <x v="180"/>
    <s v=" 28 มกราคม 2562"/>
    <x v="206"/>
    <x v="74"/>
    <x v="57"/>
    <x v="124"/>
    <m/>
  </r>
  <r>
    <x v="584"/>
    <x v="1"/>
    <x v="12"/>
    <x v="2"/>
    <s v="รพ.สต.บ้านโสกชัน "/>
    <s v="ห้องน้ำ ซ่อมแซมห้องน้ำผู้มารับบริการ"/>
    <x v="2"/>
    <n v="0.7"/>
    <n v="1"/>
    <n v="36400"/>
    <n v="36400"/>
    <n v="36400"/>
    <n v="0"/>
    <s v="เฉพาะเจาะจง"/>
    <s v="8.ลงนามสัญญาแล้ว"/>
    <s v="คาดว่าจะลงนามสัญญาในเดือนธันวาคม 2561"/>
    <x v="182"/>
    <s v="18 ก.พ.2562"/>
    <x v="207"/>
    <x v="0"/>
    <x v="0"/>
    <x v="0"/>
    <m/>
  </r>
  <r>
    <x v="585"/>
    <x v="2"/>
    <x v="12"/>
    <x v="2"/>
    <s v="รพ.สต.บ้านโสกชัน "/>
    <s v="เครื่องสำรองไฟฟ้า ขนาด 1 kVA"/>
    <x v="1"/>
    <n v="0.7"/>
    <n v="2"/>
    <n v="5800"/>
    <n v="11600"/>
    <n v="11600"/>
    <n v="0"/>
    <s v="เฉพาะเจาะจง"/>
    <s v="8.ลงนามสัญญาแล้ว"/>
    <s v="คาดว่าจะลงนามสัญญาในเดือนธันวาคม 2561"/>
    <x v="62"/>
    <s v=" 15 มกราคม2562"/>
    <x v="208"/>
    <x v="0"/>
    <x v="0"/>
    <x v="0"/>
    <m/>
  </r>
  <r>
    <x v="586"/>
    <x v="3"/>
    <x v="12"/>
    <x v="2"/>
    <s v="รพ.สต.บ้านโสกชัน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8.ลงนามสัญญาแล้ว"/>
    <s v="คาดว่าจะลงนามสัญญาในเดือนธันวาคม 2561"/>
    <x v="183"/>
    <s v="21 กพ 2562"/>
    <x v="209"/>
    <x v="0"/>
    <x v="0"/>
    <x v="0"/>
    <m/>
  </r>
  <r>
    <x v="587"/>
    <x v="4"/>
    <x v="12"/>
    <x v="2"/>
    <s v="รพ.สต.บ้านโสกชัน "/>
    <s v="กล้องจุลทรรศน์ ชนิด 2 ตา งานวิจัย"/>
    <x v="1"/>
    <n v="0.7"/>
    <n v="1"/>
    <n v="50000"/>
    <n v="50000"/>
    <n v="50000"/>
    <n v="0"/>
    <s v="เฉพาะเจาะจง"/>
    <s v="11.จ่ายเงินเรียบร้อยแล้ว"/>
    <s v="คาดว่าจะลงนามสัญญาในเดือนธันวาคม 2561"/>
    <x v="184"/>
    <s v=" 4 มกราคม2562"/>
    <x v="210"/>
    <x v="112"/>
    <x v="97"/>
    <x v="15"/>
    <m/>
  </r>
  <r>
    <x v="588"/>
    <x v="5"/>
    <x v="12"/>
    <x v="2"/>
    <s v="รพ.สต.บ้านโสกชัน "/>
    <s v="เครื่องปรับอากาศแบบแยกส่วน ชนิดติดผนัง (มีระบบฟอกอากาศ) ขนาดไม่ต่ำกว่า 18,000 บีทียู"/>
    <x v="1"/>
    <n v="0.7"/>
    <n v="1"/>
    <n v="21000"/>
    <n v="21000"/>
    <n v="21000"/>
    <n v="0"/>
    <s v="เฉพาะเจาะจง"/>
    <s v="11.จ่ายเงินเรียบร้อยแล้ว"/>
    <s v="คาดว่าจะลงนามสัญญาในเดือนธันวาคม 2561"/>
    <x v="185"/>
    <s v=" 7 มกราคม2562"/>
    <x v="211"/>
    <x v="113"/>
    <x v="98"/>
    <x v="8"/>
    <m/>
  </r>
  <r>
    <x v="589"/>
    <x v="6"/>
    <x v="12"/>
    <x v="1"/>
    <s v="รพ.โพธิ์ไทร"/>
    <s v="เครื่องติดตามการทำงานของหัวใจและสัญญาณชีพอัตโนมัติ"/>
    <x v="1"/>
    <n v="0.7"/>
    <n v="1"/>
    <n v="150000"/>
    <n v="150000"/>
    <n v="150000"/>
    <n v="0"/>
    <s v="เฉพาะเจาะจง"/>
    <s v="11.จ่ายเงินเรียบร้อยแล้ว"/>
    <s v="คาดว่าจะจ่ายเงินในเดือนมกราคม 2562"/>
    <x v="184"/>
    <s v="30 พ.ย.61"/>
    <x v="212"/>
    <x v="114"/>
    <x v="99"/>
    <x v="1"/>
    <m/>
  </r>
  <r>
    <x v="590"/>
    <x v="7"/>
    <x v="12"/>
    <x v="1"/>
    <s v="รพ.โพธิ์ไทร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591"/>
    <x v="8"/>
    <x v="12"/>
    <x v="1"/>
    <s v="รพ.โพธิ์ไทร"/>
    <s v="เครื่องให้สารน้ำทางหลอดเลือดดำ (Infusion pump)"/>
    <x v="1"/>
    <n v="0.7"/>
    <n v="6"/>
    <n v="75000"/>
    <n v="450000"/>
    <n v="450000"/>
    <n v="0"/>
    <s v="เฉพาะเจาะจง"/>
    <s v="11.จ่ายเงินเรียบร้อยแล้ว"/>
    <s v="คาดว่าจะจ่ายเงินในเดือนมกราคม 2562"/>
    <x v="186"/>
    <s v="7 ธ.ค.61"/>
    <x v="213"/>
    <x v="114"/>
    <x v="99"/>
    <x v="125"/>
    <m/>
  </r>
  <r>
    <x v="592"/>
    <x v="9"/>
    <x v="12"/>
    <x v="1"/>
    <s v="รพ.โพธิ์ไทร"/>
    <s v="เครื่องมือตรวจโรค หู ตา คอ จมูก"/>
    <x v="1"/>
    <n v="0.7"/>
    <n v="3"/>
    <n v="32000"/>
    <n v="96000"/>
    <n v="96000"/>
    <n v="0"/>
    <s v="เฉพาะเจาะจง"/>
    <s v="11.จ่ายเงินเรียบร้อยแล้ว"/>
    <s v="คาดว่าจะจ่ายเงินในเดือนมกราคม 2562"/>
    <x v="187"/>
    <s v="7 ธ.ค.61"/>
    <x v="214"/>
    <x v="114"/>
    <x v="99"/>
    <x v="9"/>
    <m/>
  </r>
  <r>
    <x v="593"/>
    <x v="10"/>
    <x v="12"/>
    <x v="1"/>
    <s v="รพ.โพธิ์ไทร"/>
    <s v="เครื่องวัดความดันโลหิต"/>
    <x v="1"/>
    <n v="0.7"/>
    <n v="5"/>
    <n v="18000"/>
    <n v="90000"/>
    <n v="90000"/>
    <n v="0"/>
    <s v="เฉพาะเจาะจง"/>
    <s v="11.จ่ายเงินเรียบร้อยแล้ว"/>
    <s v="คาดว่าจะจ่ายเงินในเดือนมกราคม 2562"/>
    <x v="187"/>
    <s v="23 พ.ย.61"/>
    <x v="215"/>
    <x v="115"/>
    <x v="99"/>
    <x v="12"/>
    <m/>
  </r>
  <r>
    <x v="594"/>
    <x v="11"/>
    <x v="12"/>
    <x v="1"/>
    <s v="รพ.โพธิ์ไทร"/>
    <s v="เครื่องฟังเสียงหัวใจเด็กในครรภ์"/>
    <x v="1"/>
    <n v="0.7"/>
    <n v="1"/>
    <n v="30000"/>
    <n v="30000"/>
    <n v="29794.27"/>
    <n v="205.73"/>
    <s v="เฉพาะเจาะจง"/>
    <s v="11.จ่ายเงินเรียบร้อยแล้ว"/>
    <s v="คาดว่าจะจ่ายเงินในเดือนมกราคม 2562"/>
    <x v="188"/>
    <s v="30 พ.ย.61"/>
    <x v="216"/>
    <x v="116"/>
    <x v="99"/>
    <x v="6"/>
    <m/>
  </r>
  <r>
    <x v="595"/>
    <x v="12"/>
    <x v="12"/>
    <x v="1"/>
    <s v="รพ.โพธิ์ไทร"/>
    <s v="รถเข็นเตียงพยาบาลฉุกเฉิน ( Wheel Chair Stretcher )"/>
    <x v="1"/>
    <n v="0.7"/>
    <n v="1"/>
    <n v="50000"/>
    <n v="50000"/>
    <n v="500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596"/>
    <x v="13"/>
    <x v="12"/>
    <x v="1"/>
    <s v="รพ.โพธิ์ไทร"/>
    <s v="เครื่องวัดสารเหลือง (Bilirubinometers)"/>
    <x v="1"/>
    <n v="0.7"/>
    <n v="1"/>
    <n v="110000"/>
    <n v="110000"/>
    <n v="110000"/>
    <n v="0"/>
    <s v="เฉพาะเจาะจง"/>
    <s v="8.ลงนามสัญญาแล้ว"/>
    <s v="คาดว่าจะลงนามสัญญาในเดือนธันวาคม 2561"/>
    <x v="189"/>
    <s v="20 ธ.ค.61"/>
    <x v="217"/>
    <x v="117"/>
    <x v="0"/>
    <x v="0"/>
    <m/>
  </r>
  <r>
    <x v="597"/>
    <x v="14"/>
    <x v="12"/>
    <x v="1"/>
    <s v="รพ.โพธิ์ไทร"/>
    <s v="เครื่องปั่นแยกปฏิกิริยาน้ำเหลือง"/>
    <x v="1"/>
    <n v="0.7"/>
    <n v="1"/>
    <n v="180000"/>
    <n v="180000"/>
    <n v="180000"/>
    <n v="0"/>
    <s v="เฉพาะเจาะจง"/>
    <s v="11.จ่ายเงินเรียบร้อยแล้ว"/>
    <s v="คาดว่าจะตรวจรับในเดือนธันวาคม 2561"/>
    <x v="189"/>
    <s v="18 ธ.ค.61"/>
    <x v="218"/>
    <x v="118"/>
    <x v="99"/>
    <x v="126"/>
    <m/>
  </r>
  <r>
    <x v="598"/>
    <x v="15"/>
    <x v="12"/>
    <x v="2"/>
    <s v="รพ.สต.บ้านหนองฟานยืน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11.จ่ายเงินเรียบร้อยแล้ว"/>
    <s v="คาดว่าจะลงนามสัญญาในเดือนธันวาคม 2561"/>
    <x v="190"/>
    <s v="11 กพ 2562"/>
    <x v="219"/>
    <x v="119"/>
    <x v="100"/>
    <x v="127"/>
    <m/>
  </r>
  <r>
    <x v="599"/>
    <x v="16"/>
    <x v="12"/>
    <x v="2"/>
    <s v="รพ.สต.บ้านหนองฟานยืน "/>
    <s v="ถังออกซิเจน ขนาด 6 คิว พร้อมรถเข็น"/>
    <x v="1"/>
    <n v="0.7"/>
    <n v="1"/>
    <n v="8000"/>
    <n v="8000"/>
    <n v="8000"/>
    <n v="0"/>
    <s v="เฉพาะเจาะจง"/>
    <s v="11.จ่ายเงินเรียบร้อยแล้ว"/>
    <s v="คาดว่าจะลงนามสัญญาในเดือนธันวาคม 2561"/>
    <x v="189"/>
    <s v="20 ธ.ค.61"/>
    <x v="220"/>
    <x v="120"/>
    <x v="101"/>
    <x v="60"/>
    <m/>
  </r>
  <r>
    <x v="600"/>
    <x v="17"/>
    <x v="12"/>
    <x v="2"/>
    <s v="รพ.สต.บ้านหนองฟานยืน "/>
    <s v="กล้องจุลทรรศน์ ชนิด 2 ตา งานวิจัย"/>
    <x v="1"/>
    <n v="0.7"/>
    <n v="1"/>
    <n v="50000"/>
    <n v="50000"/>
    <n v="50000"/>
    <n v="0"/>
    <s v="เฉพาะเจาะจง"/>
    <s v="11.จ่ายเงินเรียบร้อยแล้ว"/>
    <s v="คาดว่าจะลงนามสัญญาในเดือนธันวาคม 2561"/>
    <x v="189"/>
    <s v="20 ธ.ค.61"/>
    <x v="221"/>
    <x v="120"/>
    <x v="101"/>
    <x v="15"/>
    <m/>
  </r>
  <r>
    <x v="601"/>
    <x v="18"/>
    <x v="12"/>
    <x v="2"/>
    <s v="รพ.สต.บ้านหนองฟานยืน "/>
    <s v="ทางเดินเชื่อม / ถนน ซ่อมแซมฟุตบาทรอบอาคาร (ปรับปรุงซ่อมแซมห้องรับบริการผู้ป่วย) กว้าง 8ม.*4ม. ขยายเพื่อรองรับคลินิกโรคเรื้อรัง"/>
    <x v="2"/>
    <n v="0.7"/>
    <n v="1"/>
    <n v="84900"/>
    <n v="84900"/>
    <n v="84900"/>
    <n v="0"/>
    <s v="เฉพาะเจาะจง"/>
    <s v="11.จ่ายเงินเรียบร้อยแล้ว"/>
    <s v="คาดว่าจะลงนามสัญญาในเดือนธันวาคม 2561"/>
    <x v="191"/>
    <s v="9 ธ.ค.61"/>
    <x v="222"/>
    <x v="120"/>
    <x v="101"/>
    <x v="128"/>
    <m/>
  </r>
  <r>
    <x v="602"/>
    <x v="19"/>
    <x v="12"/>
    <x v="2"/>
    <s v="รพ.สต.บ้านปากห้วยม่วง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03"/>
    <x v="20"/>
    <x v="12"/>
    <x v="2"/>
    <s v="รพ.สต.บ้านปากห้วยม่วง "/>
    <s v="เครื่องคอมพิวเตอร์โน้ตบุ๊ก สำหรับงานประมวลผล *"/>
    <x v="1"/>
    <n v="0.7"/>
    <n v="2"/>
    <n v="21000"/>
    <n v="42000"/>
    <n v="420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04"/>
    <x v="21"/>
    <x v="12"/>
    <x v="2"/>
    <s v="รพ.สต.บ้านปากห้วยม่วง "/>
    <s v="ตู้เก็บเครื่องมือแพทย์"/>
    <x v="1"/>
    <n v="0.7"/>
    <n v="2"/>
    <n v="4000"/>
    <n v="8000"/>
    <n v="80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05"/>
    <x v="22"/>
    <x v="12"/>
    <x v="2"/>
    <s v="รพ.สต.บ้านปากห้วยม่วง "/>
    <s v="เครื่องพิมพ์ Multifunction แบบฉีดหมึก (Inkjet)"/>
    <x v="1"/>
    <n v="0.7"/>
    <n v="1"/>
    <n v="7900"/>
    <n v="7900"/>
    <n v="79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06"/>
    <x v="23"/>
    <x v="12"/>
    <x v="2"/>
    <s v="รพ.สต.บ้านปากห้วยม่วง "/>
    <s v="เครื่องทำน้ำอุ่นและเย็นสำหรับบริโภค (ก๊อกน้ำร้อน-ก๊อกน้ำเย็น)"/>
    <x v="1"/>
    <n v="0.7"/>
    <n v="1"/>
    <n v="8000"/>
    <n v="8000"/>
    <n v="80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07"/>
    <x v="24"/>
    <x v="12"/>
    <x v="2"/>
    <s v="รพ.สต.บ้านสารภี "/>
    <s v="โต๊ะวางเครื่องมือทางการแพทย์"/>
    <x v="1"/>
    <n v="0.7"/>
    <n v="2"/>
    <n v="3500"/>
    <n v="7000"/>
    <n v="7000"/>
    <n v="0"/>
    <s v="เฉพาะเจาะจง"/>
    <s v="11.จ่ายเงินเรียบร้อยแล้ว"/>
    <s v="คาดว่าจะลงนามสัญญาในเดือนธันวาคม 2561"/>
    <x v="192"/>
    <s v="24 ธันวาคม 2561"/>
    <x v="223"/>
    <x v="121"/>
    <x v="36"/>
    <x v="25"/>
    <m/>
  </r>
  <r>
    <x v="608"/>
    <x v="25"/>
    <x v="12"/>
    <x v="2"/>
    <s v="รพ.สต.บ้านสารภี "/>
    <s v="ตู้เย็นใช้สำหรับเก็บยา"/>
    <x v="1"/>
    <n v="0.7"/>
    <n v="1"/>
    <n v="7000"/>
    <n v="7000"/>
    <n v="7000"/>
    <n v="0"/>
    <s v="เฉพาะเจาะจง"/>
    <s v="11.จ่ายเงินเรียบร้อยแล้ว"/>
    <s v="คาดว่าจะลงนามสัญญาในเดือนธันวาคม 2561"/>
    <x v="193"/>
    <s v="14 มกราคม 2562"/>
    <x v="224"/>
    <x v="122"/>
    <x v="102"/>
    <x v="25"/>
    <m/>
  </r>
  <r>
    <x v="609"/>
    <x v="26"/>
    <x v="12"/>
    <x v="2"/>
    <s v="รพ.สต.บ้านสารภี "/>
    <s v="เก้าอี้สำหรับนั่งรอรับบริการ"/>
    <x v="1"/>
    <n v="0.7"/>
    <n v="4"/>
    <n v="5000"/>
    <n v="20000"/>
    <n v="20000"/>
    <n v="0"/>
    <s v="เฉพาะเจาะจง"/>
    <s v="11.จ่ายเงินเรียบร้อยแล้ว"/>
    <s v="คาดว่าจะลงนามสัญญาในเดือนธันวาคม 2561"/>
    <x v="194"/>
    <s v="24 ธันวาคม 2561"/>
    <x v="223"/>
    <x v="121"/>
    <x v="36"/>
    <x v="11"/>
    <m/>
  </r>
  <r>
    <x v="610"/>
    <x v="27"/>
    <x v="12"/>
    <x v="2"/>
    <s v="รพ.สต.บ้านสารภี "/>
    <s v="เก้าอี้นั่งสำหรับผู้รับบริการ"/>
    <x v="1"/>
    <n v="0.7"/>
    <n v="4"/>
    <n v="3500"/>
    <n v="14000"/>
    <n v="14000"/>
    <n v="0"/>
    <s v="เฉพาะเจาะจง"/>
    <s v="11.จ่ายเงินเรียบร้อยแล้ว"/>
    <s v="คาดว่าจะลงนามสัญญาในเดือนธันวาคม 2561"/>
    <x v="192"/>
    <s v="24 ธันวาคม 2561"/>
    <x v="223"/>
    <x v="121"/>
    <x v="36"/>
    <x v="107"/>
    <m/>
  </r>
  <r>
    <x v="611"/>
    <x v="28"/>
    <x v="12"/>
    <x v="2"/>
    <s v="รพ.สต.บ้านสารภี "/>
    <s v="เครื่องชั่งน้ำหนักวัดส่วนสูง ( เด็กอ่อน)"/>
    <x v="1"/>
    <n v="0.7"/>
    <n v="1"/>
    <n v="14000"/>
    <n v="14000"/>
    <n v="14000"/>
    <n v="0"/>
    <s v="เฉพาะเจาะจง"/>
    <s v="11.จ่ายเงินเรียบร้อยแล้ว"/>
    <s v="คาดว่าจะลงนามสัญญาในเดือนธันวาคม 2561"/>
    <x v="195"/>
    <s v="21 มกราคม 2562"/>
    <x v="225"/>
    <x v="123"/>
    <x v="103"/>
    <x v="129"/>
    <m/>
  </r>
  <r>
    <x v="612"/>
    <x v="29"/>
    <x v="12"/>
    <x v="2"/>
    <s v="รพ.สต.บ้านสารภี "/>
    <s v="เครื่องทำน้ำอุ่นและเย็นสำหรับบริโภค (ก๊อกน้ำร้อน-ก๊อกน้ำเย็น)"/>
    <x v="1"/>
    <n v="0.7"/>
    <n v="1"/>
    <n v="8000"/>
    <n v="8000"/>
    <n v="8000"/>
    <n v="0"/>
    <s v="เฉพาะเจาะจง"/>
    <s v="11.จ่ายเงินเรียบร้อยแล้ว"/>
    <s v="คาดว่าจะลงนามสัญญาในเดือนธันวาคม 2561"/>
    <x v="196"/>
    <s v="11 มกราคม 2562"/>
    <x v="226"/>
    <x v="45"/>
    <x v="34"/>
    <x v="60"/>
    <m/>
  </r>
  <r>
    <x v="613"/>
    <x v="30"/>
    <x v="12"/>
    <x v="2"/>
    <s v="รพ.สต.บ้านสารภี "/>
    <s v="เครื่องสำรองไฟฟ้า ขนาด 1 kVA"/>
    <x v="1"/>
    <n v="0.7"/>
    <n v="1"/>
    <n v="5800"/>
    <n v="5800"/>
    <n v="5800"/>
    <n v="0"/>
    <s v="เฉพาะเจาะจง"/>
    <s v="11.จ่ายเงินเรียบร้อยแล้ว"/>
    <s v="คาดว่าจะลงนามสัญญาในเดือนธันวาคม 2561"/>
    <x v="197"/>
    <s v="14 มกราคม 2562"/>
    <x v="227"/>
    <x v="124"/>
    <x v="102"/>
    <x v="130"/>
    <m/>
  </r>
  <r>
    <x v="614"/>
    <x v="31"/>
    <x v="12"/>
    <x v="2"/>
    <s v="รพ.สต.บ้านสารภี "/>
    <s v="ปรับปรุงรั้วรอบรพ.สต. 3 ด้าน ซ้าย ขวา ด้านหลัง"/>
    <x v="2"/>
    <n v="0.7"/>
    <n v="1"/>
    <n v="122500"/>
    <n v="122500"/>
    <n v="122500"/>
    <n v="0"/>
    <s v="เฉพาะเจาะจง"/>
    <s v="8.ลงนามสัญญาแล้ว"/>
    <s v="คาดว่าจะลงนามสัญญาในเดือนธันวาคม 2561"/>
    <x v="198"/>
    <s v="14 มกราคม 2562"/>
    <x v="0"/>
    <x v="0"/>
    <x v="0"/>
    <x v="0"/>
    <m/>
  </r>
  <r>
    <x v="615"/>
    <x v="32"/>
    <x v="12"/>
    <x v="2"/>
    <s v="รพ.สต.บ้านสารภี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8.ลงนามสัญญาแล้ว"/>
    <s v="คาดว่าจะลงนามสัญญาในเดือนธันวาคม 2561"/>
    <x v="183"/>
    <m/>
    <x v="0"/>
    <x v="0"/>
    <x v="0"/>
    <x v="0"/>
    <m/>
  </r>
  <r>
    <x v="616"/>
    <x v="33"/>
    <x v="12"/>
    <x v="2"/>
    <s v="รพ.สต.บ้านสารภี "/>
    <s v="พัดลม ตั้งพื้นขนาดใบพัด 20 นิ้ว"/>
    <x v="1"/>
    <n v="0.7"/>
    <n v="2"/>
    <n v="3500"/>
    <n v="7000"/>
    <n v="7000"/>
    <n v="0"/>
    <s v="เฉพาะเจาะจง"/>
    <s v="11.จ่ายเงินเรียบร้อยแล้ว"/>
    <s v="คาดว่าจะลงนามสัญญาในเดือนธันวาคม 2561"/>
    <x v="199"/>
    <s v="14 มกราคม 2562"/>
    <x v="228"/>
    <x v="124"/>
    <x v="102"/>
    <x v="25"/>
    <m/>
  </r>
  <r>
    <x v="617"/>
    <x v="34"/>
    <x v="12"/>
    <x v="2"/>
    <s v="รพ.สต.บ้านสารภี "/>
    <s v="เครื่องคอมพิวเตอร์ สําหรับงานประมวลผล แบบที่ 1 * (จอขนาดไม่น้อยกว่า 19 นิ้ว)"/>
    <x v="1"/>
    <n v="0.7"/>
    <n v="1"/>
    <n v="22000"/>
    <n v="22000"/>
    <n v="22000"/>
    <n v="0"/>
    <s v="เฉพาะเจาะจง"/>
    <s v="11.จ่ายเงินเรียบร้อยแล้ว"/>
    <s v="คาดว่าจะลงนามสัญญาในเดือนธันวาคม 2561"/>
    <x v="200"/>
    <s v="14 มกราคม 2562"/>
    <x v="227"/>
    <x v="124"/>
    <x v="102"/>
    <x v="3"/>
    <m/>
  </r>
  <r>
    <x v="618"/>
    <x v="35"/>
    <x v="12"/>
    <x v="2"/>
    <s v="รพ.สต.บ้านสองคอน "/>
    <s v="เครื่องชั่งน้ำหนักวัดความสูงเด็กอ่อน"/>
    <x v="1"/>
    <n v="0.7"/>
    <n v="1"/>
    <n v="14000"/>
    <n v="14000"/>
    <n v="14000"/>
    <n v="0"/>
    <s v="เฉพาะเจาะจง"/>
    <s v="11.จ่ายเงินเรียบร้อยแล้ว"/>
    <s v="คาดว่าจะลงนามสัญญาในเดือนธันวาคม 2561"/>
    <x v="201"/>
    <s v="18 ธันวาคม 2561"/>
    <x v="229"/>
    <x v="122"/>
    <x v="104"/>
    <x v="107"/>
    <m/>
  </r>
  <r>
    <x v="619"/>
    <x v="36"/>
    <x v="12"/>
    <x v="2"/>
    <s v="รพ.สต.บ้านสองคอน "/>
    <s v="เก้าอี้สำหรับนั่งรอรับบริการ"/>
    <x v="1"/>
    <n v="0.7"/>
    <n v="4"/>
    <n v="5000"/>
    <n v="20000"/>
    <n v="20000"/>
    <n v="0"/>
    <s v="เฉพาะเจาะจง"/>
    <s v="11.จ่ายเงินเรียบร้อยแล้ว"/>
    <s v="คาดว่าจะลงนามสัญญาในเดือนธันวาคม 2561"/>
    <x v="22"/>
    <s v="18 ธันวาคม 2561"/>
    <x v="230"/>
    <x v="125"/>
    <x v="105"/>
    <x v="11"/>
    <m/>
  </r>
  <r>
    <x v="620"/>
    <x v="37"/>
    <x v="12"/>
    <x v="2"/>
    <s v="รพ.สต.บ้านสองคอน "/>
    <s v="เครื่องคอมพิวเตอร์ สําหรับงานประมวลผล แบบที่ 1 * (จอขนาดไม่น้อยกว่า 19 นิ้ว)"/>
    <x v="1"/>
    <n v="0.7"/>
    <n v="2"/>
    <n v="22000"/>
    <n v="44000"/>
    <n v="44000"/>
    <n v="0"/>
    <s v="เฉพาะเจาะจง"/>
    <s v="11.จ่ายเงินเรียบร้อยแล้ว"/>
    <s v="คาดว่าจะลงนามสัญญาในเดือนธันวาคม 2561"/>
    <x v="202"/>
    <s v="11 มกราคม 2562"/>
    <x v="231"/>
    <x v="126"/>
    <x v="106"/>
    <x v="16"/>
    <m/>
  </r>
  <r>
    <x v="621"/>
    <x v="38"/>
    <x v="12"/>
    <x v="2"/>
    <s v="รพ.สต.บ้านสองคอน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22"/>
    <x v="39"/>
    <x v="12"/>
    <x v="2"/>
    <s v="รพ.สต.บ้านสองคอน "/>
    <s v="ตู้เย็น  เปลี่ยนเป็น ตู้ใช้สำหรับเก็บยา   รอขอแก้รายการ"/>
    <x v="1"/>
    <n v="0.7"/>
    <n v="2"/>
    <n v="7000"/>
    <n v="14000"/>
    <n v="14000"/>
    <n v="0"/>
    <s v="เฉพาะเจาะจง"/>
    <s v="11.จ่ายเงินเรียบร้อยแล้ว"/>
    <s v="คาดว่าจะลงนามสัญญาในเดือนธันวาคม 2561"/>
    <x v="22"/>
    <s v="18 ธันวาคม 2561"/>
    <x v="230"/>
    <x v="127"/>
    <x v="107"/>
    <x v="107"/>
    <m/>
  </r>
  <r>
    <x v="623"/>
    <x v="40"/>
    <x v="12"/>
    <x v="2"/>
    <s v="รพ.สต.บ้านสองคอน "/>
    <s v="รถเข็นทำการพยาบาลฉุกเฉิน"/>
    <x v="1"/>
    <n v="0.7"/>
    <n v="1"/>
    <n v="23000"/>
    <n v="23000"/>
    <n v="23000"/>
    <n v="0"/>
    <s v="เฉพาะเจาะจง"/>
    <s v="11.จ่ายเงินเรียบร้อยแล้ว"/>
    <s v="คาดว่าจะลงนามสัญญาในเดือนธันวาคม 2561"/>
    <x v="201"/>
    <s v="18 ธันวาคม 2561"/>
    <x v="229"/>
    <x v="122"/>
    <x v="104"/>
    <x v="131"/>
    <m/>
  </r>
  <r>
    <x v="624"/>
    <x v="41"/>
    <x v="12"/>
    <x v="2"/>
    <s v="รพ.สต.บ้านสองคอน "/>
    <s v="เครื่องสำรองไฟฟ้า ขนาด 1 kVA"/>
    <x v="1"/>
    <n v="0.7"/>
    <n v="2"/>
    <n v="5800"/>
    <n v="11600"/>
    <n v="11600"/>
    <n v="0"/>
    <s v="เฉพาะเจาะจง"/>
    <s v="11.จ่ายเงินเรียบร้อยแล้ว"/>
    <s v="คาดว่าจะลงนามสัญญาในเดือนธันวาคม 2561"/>
    <x v="202"/>
    <s v="11 มกราคม 2562"/>
    <x v="231"/>
    <x v="126"/>
    <x v="106"/>
    <x v="132"/>
    <m/>
  </r>
  <r>
    <x v="625"/>
    <x v="42"/>
    <x v="12"/>
    <x v="2"/>
    <s v="รพ.สต.บ้านสองคอน "/>
    <s v="ตะแกรงทำแผลชนิดมีล้อเลื่อน"/>
    <x v="1"/>
    <n v="0.7"/>
    <n v="1"/>
    <n v="7000"/>
    <n v="7000"/>
    <n v="7000"/>
    <n v="0"/>
    <s v="เฉพาะเจาะจง"/>
    <s v="11.จ่ายเงินเรียบร้อยแล้ว"/>
    <s v="คาดว่าจะลงนามสัญญาในเดือนธันวาคม 2561"/>
    <x v="201"/>
    <s v="18 ธันวาคม 2561"/>
    <x v="229"/>
    <x v="122"/>
    <x v="104"/>
    <x v="25"/>
    <m/>
  </r>
  <r>
    <x v="626"/>
    <x v="43"/>
    <x v="12"/>
    <x v="2"/>
    <s v="รพ.สต.บ้านสองคอน "/>
    <s v="เปลหามแบบตักช้อนสำหรับเคลื่อนย้ายผู้ป่วย"/>
    <x v="1"/>
    <n v="0.7"/>
    <n v="1"/>
    <n v="6500"/>
    <n v="6500"/>
    <n v="6500"/>
    <n v="0"/>
    <s v="เฉพาะเจาะจง"/>
    <s v="11.จ่ายเงินเรียบร้อยแล้ว"/>
    <s v="คาดว่าจะลงนามสัญญาในเดือนธันวาคม 2561"/>
    <x v="201"/>
    <s v="18 ธันวาคม 2561"/>
    <x v="229"/>
    <x v="122"/>
    <x v="104"/>
    <x v="28"/>
    <m/>
  </r>
  <r>
    <x v="627"/>
    <x v="44"/>
    <x v="12"/>
    <x v="2"/>
    <s v="รพ.สต.สำโรง"/>
    <s v="กล้องจุลทรรศน์ ชนิด 2 ตา งานวิจัย"/>
    <x v="1"/>
    <n v="0.7"/>
    <n v="1"/>
    <n v="50000"/>
    <n v="50000"/>
    <n v="50000"/>
    <n v="0"/>
    <s v="เฉพาะเจาะจง"/>
    <s v="11.จ่ายเงินเรียบร้อยแล้ว"/>
    <s v="คาดว่าจะลงนามสัญญาในเดือนธันวาคม 2561"/>
    <x v="203"/>
    <s v="2มกราคม  2562"/>
    <x v="232"/>
    <x v="128"/>
    <x v="34"/>
    <x v="15"/>
    <m/>
  </r>
  <r>
    <x v="628"/>
    <x v="45"/>
    <x v="12"/>
    <x v="2"/>
    <s v="รพ.สต.สำโรง"/>
    <s v="เครื่องสำรองไฟฟ้า ขนาด 1 kVA"/>
    <x v="1"/>
    <n v="0.7"/>
    <n v="3"/>
    <n v="5800"/>
    <n v="17400"/>
    <n v="17400"/>
    <n v="0"/>
    <s v="เฉพาะเจาะจง"/>
    <s v="11.จ่ายเงินเรียบร้อยแล้ว"/>
    <s v="คาดว่าจะลงนามสัญญาในเดือนธันวาคม 2561"/>
    <x v="99"/>
    <s v="2มกราคม 2562"/>
    <x v="233"/>
    <x v="129"/>
    <x v="108"/>
    <x v="133"/>
    <m/>
  </r>
  <r>
    <x v="629"/>
    <x v="46"/>
    <x v="12"/>
    <x v="2"/>
    <s v="รพ.สต.สำโรง"/>
    <s v="ทางเดินเชื่อม / ถนน ซ่อมแซมฟุตบาทรอบอาคารสำนักงาน ปร 4 5โดยช่างโยธา 165 ตรม. รองรับพื้นที่รอรับบริการคลินิกโรคเรื้อรัง"/>
    <x v="2"/>
    <n v="0.7"/>
    <n v="1"/>
    <n v="65000"/>
    <n v="65000"/>
    <n v="65000"/>
    <n v="0"/>
    <s v="เฉพาะเจาะจง"/>
    <s v="11.จ่ายเงินเรียบร้อยแล้ว"/>
    <s v="คาดว่าจะลงนามสัญญาในเดือนธันวาคม 2561"/>
    <x v="191"/>
    <s v="8ธันวาคม  2561"/>
    <x v="234"/>
    <x v="130"/>
    <x v="109"/>
    <x v="90"/>
    <m/>
  </r>
  <r>
    <x v="630"/>
    <x v="47"/>
    <x v="12"/>
    <x v="2"/>
    <s v="รพ.สต.สำโรง"/>
    <s v="ถังออกซิเจน ขนาด 6 คิว พร้อมรถเข็น"/>
    <x v="1"/>
    <n v="0.7"/>
    <n v="1"/>
    <n v="8000"/>
    <n v="8000"/>
    <n v="8000"/>
    <n v="0"/>
    <s v="เฉพาะเจาะจง"/>
    <s v="11.จ่ายเงินเรียบร้อยแล้ว"/>
    <s v="คาดว่าจะลงนามสัญญาในเดือนธันวาคม 2561"/>
    <x v="204"/>
    <s v="2 มกกราคม 2562"/>
    <x v="235"/>
    <x v="131"/>
    <x v="110"/>
    <x v="60"/>
    <m/>
  </r>
  <r>
    <x v="631"/>
    <x v="48"/>
    <x v="12"/>
    <x v="2"/>
    <s v="รพ.สต.สำโรง"/>
    <s v="เครื่องคอมพิวเตอร์ สําหรับงานประมวลผล แบบที่ 1 * (จอขนาดไม่น้อยกว่า 19 นิ้ว)"/>
    <x v="1"/>
    <n v="0.7"/>
    <n v="1"/>
    <n v="22000"/>
    <n v="22000"/>
    <n v="22000"/>
    <n v="0"/>
    <s v="เฉพาะเจาะจง"/>
    <s v="11.จ่ายเงินเรียบร้อยแล้ว"/>
    <s v="คาดว่าจะลงนามสัญญาในเดือนธันวาคม 2561"/>
    <x v="99"/>
    <s v="2  มกราคม  2562"/>
    <x v="236"/>
    <x v="132"/>
    <x v="111"/>
    <x v="3"/>
    <m/>
  </r>
  <r>
    <x v="632"/>
    <x v="49"/>
    <x v="12"/>
    <x v="2"/>
    <s v="รพ.สต.สำโรง"/>
    <s v="ตู้เก็บเครื่องมือแพทย์"/>
    <x v="1"/>
    <n v="0.7"/>
    <n v="1"/>
    <n v="5000"/>
    <n v="5000"/>
    <n v="5000"/>
    <n v="0"/>
    <s v="เฉพาะเจาะจง"/>
    <s v="11.จ่ายเงินเรียบร้อยแล้ว"/>
    <s v="คาดว่าจะลงนามสัญญาในเดือนธันวาคม 2561"/>
    <x v="205"/>
    <s v="2 มกกราคม 2562"/>
    <x v="237"/>
    <x v="131"/>
    <x v="112"/>
    <x v="105"/>
    <m/>
  </r>
  <r>
    <x v="633"/>
    <x v="50"/>
    <x v="12"/>
    <x v="2"/>
    <s v="รพ.สต.สำโรง"/>
    <s v="เก้าอี้สำหรับบริการผู้รับบริการ"/>
    <x v="1"/>
    <n v="0.7"/>
    <n v="4"/>
    <n v="5000"/>
    <n v="20000"/>
    <n v="20000"/>
    <n v="0"/>
    <s v="เฉพาะเจาะจง"/>
    <s v="11.จ่ายเงินเรียบร้อยแล้ว"/>
    <s v="คาดว่าจะลงนามสัญญาในเดือนธันวาคม 2561"/>
    <x v="205"/>
    <s v="2 มกกราคม 2562"/>
    <x v="238"/>
    <x v="131"/>
    <x v="112"/>
    <x v="11"/>
    <m/>
  </r>
  <r>
    <x v="634"/>
    <x v="51"/>
    <x v="12"/>
    <x v="2"/>
    <s v="รพ.สต.สำโรง"/>
    <s v="ถังขยะสแตนเลสแบบเหยียบเปิดฝา มีล้อ"/>
    <x v="1"/>
    <n v="0.7"/>
    <n v="2"/>
    <n v="4500"/>
    <n v="9000"/>
    <n v="9000"/>
    <n v="0"/>
    <s v="เฉพาะเจาะจง"/>
    <s v="11.จ่ายเงินเรียบร้อยแล้ว"/>
    <s v="คาดว่าจะลงนามสัญญาในเดือนธันวาคม 2561"/>
    <x v="204"/>
    <s v="2 มกกราคม 2562"/>
    <x v="239"/>
    <x v="131"/>
    <x v="110"/>
    <x v="20"/>
    <m/>
  </r>
  <r>
    <x v="635"/>
    <x v="52"/>
    <x v="12"/>
    <x v="2"/>
    <s v="รพ.สต.สำโรง"/>
    <s v="เครื่องพิมพ์ Multifunction แบบฉีดหมึก (Inkjet)"/>
    <x v="1"/>
    <n v="0.7"/>
    <n v="1"/>
    <n v="7900"/>
    <n v="7900"/>
    <n v="7900"/>
    <n v="0"/>
    <s v="เฉพาะเจาะจง"/>
    <s v="11.จ่ายเงินเรียบร้อยแล้ว"/>
    <s v="คาดว่าจะลงนามสัญญาในเดือนธันวาคม 2561"/>
    <x v="99"/>
    <s v="3ธันวาคม  2561"/>
    <x v="240"/>
    <x v="129"/>
    <x v="113"/>
    <x v="134"/>
    <m/>
  </r>
  <r>
    <x v="636"/>
    <x v="53"/>
    <x v="12"/>
    <x v="2"/>
    <s v="รพ.สต.บ้านนาขาม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37"/>
    <x v="54"/>
    <x v="12"/>
    <x v="2"/>
    <s v="รพ.สต.บ้านนาขาม "/>
    <s v="เครื่องปรับอากาศแบบแยกส่วน ชนิดติดผนัง (มีระบบฟอกอากาศ) ขนาดไม่ต่ำกว่า 18,000 บีทียู"/>
    <x v="1"/>
    <n v="0.7"/>
    <n v="1"/>
    <n v="21000"/>
    <n v="21000"/>
    <n v="21000"/>
    <n v="0"/>
    <s v="เฉพาะเจาะจง"/>
    <s v="11.จ่ายเงินเรียบร้อยแล้ว"/>
    <s v="คาดว่าจะลงนามสัญญาในเดือนธันวาคม 2561"/>
    <x v="185"/>
    <s v=" 19 ธันวาคม2561"/>
    <x v="241"/>
    <x v="133"/>
    <x v="114"/>
    <x v="8"/>
    <m/>
  </r>
  <r>
    <x v="638"/>
    <x v="55"/>
    <x v="12"/>
    <x v="2"/>
    <s v="รพ.สต.บ้านนาขาม "/>
    <s v="เครื่องทำน้ำอุ่นและเย็นสำหรับบริโภค (ก๊อกน้ำร้อน-ก๊อกน้ำเย็น)"/>
    <x v="1"/>
    <n v="0.7"/>
    <n v="1"/>
    <n v="8000"/>
    <n v="8000"/>
    <n v="8000"/>
    <n v="0"/>
    <s v="เฉพาะเจาะจง"/>
    <s v="11.จ่ายเงินเรียบร้อยแล้ว"/>
    <s v="คาดว่าจะลงนามสัญญาในเดือนธันวาคม 2561"/>
    <x v="99"/>
    <s v=" 11 มกราคม2562"/>
    <x v="242"/>
    <x v="134"/>
    <x v="108"/>
    <x v="60"/>
    <m/>
  </r>
  <r>
    <x v="639"/>
    <x v="56"/>
    <x v="12"/>
    <x v="2"/>
    <s v="รพ.สต.บ้านนาขาม "/>
    <s v="เครื่องสำรองไฟฟ้า ขนาด 1 kVA"/>
    <x v="1"/>
    <n v="0.7"/>
    <n v="1"/>
    <n v="5800"/>
    <n v="5800"/>
    <n v="5800"/>
    <n v="0"/>
    <s v="เฉพาะเจาะจง"/>
    <s v="11.จ่ายเงินเรียบร้อยแล้ว"/>
    <s v="คาดว่าจะลงนามสัญญาในเดือนธันวาคม 2561"/>
    <x v="99"/>
    <s v=" 19 ธันวาคม2561"/>
    <x v="243"/>
    <x v="113"/>
    <x v="98"/>
    <x v="130"/>
    <m/>
  </r>
  <r>
    <x v="640"/>
    <x v="57"/>
    <x v="12"/>
    <x v="2"/>
    <s v="รพ.สต.บ้านนาขาม "/>
    <s v="เครื่องพิมพ์ Multifunction แบบฉีดหมึก (Inkjet)"/>
    <x v="1"/>
    <n v="0.7"/>
    <n v="1"/>
    <n v="7900"/>
    <n v="7900"/>
    <n v="7900"/>
    <n v="0"/>
    <s v="เฉพาะเจาะจง"/>
    <s v="11.จ่ายเงินเรียบร้อยแล้ว"/>
    <s v="คาดว่าจะลงนามสัญญาในเดือนธันวาคม 2561"/>
    <x v="99"/>
    <s v=" 19 ธันวาคม2561"/>
    <x v="244"/>
    <x v="113"/>
    <x v="98"/>
    <x v="134"/>
    <m/>
  </r>
  <r>
    <x v="641"/>
    <x v="58"/>
    <x v="12"/>
    <x v="2"/>
    <s v="รพ.สต.บ้านนาขาม "/>
    <s v="ถังออกซิเจน ขนาด 6 คิว พร้อมรถเข็น"/>
    <x v="1"/>
    <n v="0.7"/>
    <n v="1"/>
    <n v="9500"/>
    <n v="9500"/>
    <n v="9500"/>
    <n v="0"/>
    <s v="เฉพาะเจาะจง"/>
    <s v="11.จ่ายเงินเรียบร้อยแล้ว"/>
    <s v="คาดว่าจะลงนามสัญญาในเดือนธันวาคม 2561"/>
    <x v="59"/>
    <s v=" 11 มกราคม2562"/>
    <x v="245"/>
    <x v="135"/>
    <x v="115"/>
    <x v="135"/>
    <m/>
  </r>
  <r>
    <x v="642"/>
    <x v="59"/>
    <x v="12"/>
    <x v="2"/>
    <s v="รพ.สต.บ้านนาขาม "/>
    <s v="เครื่องคอมพิวเตอร์โน้ตบุ๊ก สำหรับงานประมวลผล *"/>
    <x v="1"/>
    <n v="0.7"/>
    <n v="1"/>
    <n v="21000"/>
    <n v="21000"/>
    <n v="21000"/>
    <n v="0"/>
    <s v="เฉพาะเจาะจง"/>
    <s v="11.จ่ายเงินเรียบร้อยแล้ว"/>
    <s v="คาดว่าจะลงนามสัญญาในเดือนธันวาคม 2561"/>
    <x v="99"/>
    <s v=" 19 ธันวาคม2561"/>
    <x v="246"/>
    <x v="113"/>
    <x v="98"/>
    <x v="8"/>
    <m/>
  </r>
  <r>
    <x v="643"/>
    <x v="60"/>
    <x v="12"/>
    <x v="2"/>
    <s v="รพ.สต.บ้านนาขาม "/>
    <s v="เครื่องชั่งน้ำหนักวัดความสูงแบบดิจิตอล"/>
    <x v="1"/>
    <n v="0.7"/>
    <n v="1"/>
    <n v="20000"/>
    <n v="20000"/>
    <n v="20000"/>
    <n v="0"/>
    <s v="เฉพาะเจาะจง"/>
    <s v="11.จ่ายเงินเรียบร้อยแล้ว"/>
    <s v="คาดว่าจะลงนามสัญญาในเดือนธันวาคม 2561"/>
    <x v="59"/>
    <s v=" 11 มกราคม2562"/>
    <x v="247"/>
    <x v="135"/>
    <x v="115"/>
    <x v="11"/>
    <m/>
  </r>
  <r>
    <x v="644"/>
    <x v="61"/>
    <x v="12"/>
    <x v="2"/>
    <s v="รพ.สต.บ้านตูม "/>
    <s v="เครื่องสำรองไฟฟ้า ขนาด 1 kVA"/>
    <x v="1"/>
    <n v="0.7"/>
    <n v="2"/>
    <n v="5800"/>
    <n v="11600"/>
    <n v="11600"/>
    <n v="0"/>
    <s v="เฉพาะเจาะจง"/>
    <s v="11.จ่ายเงินเรียบร้อยแล้ว"/>
    <s v="คาดว่าจะลงนามสัญญาในเดือนธันวาคม 2561"/>
    <x v="206"/>
    <s v="18 ธันวาคม 2561"/>
    <x v="248"/>
    <x v="40"/>
    <x v="30"/>
    <x v="132"/>
    <m/>
  </r>
  <r>
    <x v="645"/>
    <x v="62"/>
    <x v="12"/>
    <x v="2"/>
    <s v="รพ.สต.บ้านตูม "/>
    <s v="เครื่องคอมพิวเตอร์ สําหรับงานประมวลผล แบบที่ 1 * (จอขนาดไม่น้อยกว่า 19 นิ้ว)"/>
    <x v="1"/>
    <n v="0.7"/>
    <n v="2"/>
    <n v="22000"/>
    <n v="44000"/>
    <n v="44000"/>
    <n v="0"/>
    <s v="เฉพาะเจาะจง"/>
    <s v="11.จ่ายเงินเรียบร้อยแล้ว"/>
    <s v="คาดว่าจะลงนามสัญญาในเดือนธันวาคม 2561"/>
    <x v="206"/>
    <s v="18 ธันวาคม 2561"/>
    <x v="249"/>
    <x v="40"/>
    <x v="30"/>
    <x v="16"/>
    <m/>
  </r>
  <r>
    <x v="646"/>
    <x v="63"/>
    <x v="12"/>
    <x v="2"/>
    <s v="รพ.สต.บ้านตูม "/>
    <s v="เครื่องคอมพิวเตอร์โน้ตบุ๊ก สำหรับงานประมวลผล *"/>
    <x v="1"/>
    <n v="0.7"/>
    <n v="2"/>
    <n v="21000"/>
    <n v="42000"/>
    <n v="42000"/>
    <n v="0"/>
    <s v="เฉพาะเจาะจง"/>
    <s v="11.จ่ายเงินเรียบร้อยแล้ว"/>
    <s v="คาดว่าจะลงนามสัญญาในเดือนธันวาคม 2561"/>
    <x v="206"/>
    <s v="18 ธันวาคม 2561"/>
    <x v="249"/>
    <x v="40"/>
    <x v="30"/>
    <x v="24"/>
    <m/>
  </r>
  <r>
    <x v="647"/>
    <x v="64"/>
    <x v="12"/>
    <x v="2"/>
    <s v="รพ.สต.บ้านตูม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8.ลงนามสัญญาแล้ว"/>
    <s v="คาดว่าจะลงนามสัญญาในเดือนธันวาคม 2561"/>
    <x v="183"/>
    <s v="12 กพ2562"/>
    <x v="0"/>
    <x v="0"/>
    <x v="0"/>
    <x v="0"/>
    <m/>
  </r>
  <r>
    <x v="648"/>
    <x v="65"/>
    <x v="12"/>
    <x v="2"/>
    <s v="รพ.สต.บ้านตูม "/>
    <s v="เครื่องชั่งน้ำหนักวัดส่วนสูง ( เด็กอ่อน)"/>
    <x v="1"/>
    <n v="0.7"/>
    <n v="1"/>
    <n v="14000"/>
    <n v="14000"/>
    <n v="14000"/>
    <n v="0"/>
    <s v="เฉพาะเจาะจง"/>
    <s v="11.จ่ายเงินเรียบร้อยแล้ว"/>
    <s v="คาดว่าจะลงนามสัญญาในเดือนธันวาคม 2561"/>
    <x v="207"/>
    <s v="13 ธค 2561"/>
    <x v="250"/>
    <x v="136"/>
    <x v="116"/>
    <x v="107"/>
    <m/>
  </r>
  <r>
    <x v="649"/>
    <x v="66"/>
    <x v="12"/>
    <x v="2"/>
    <s v="รพ.สต.บ้านตูม "/>
    <s v="กล้องจุลทรรศน์ ชนิด 2 ตา งานวิจัย"/>
    <x v="1"/>
    <n v="0.7"/>
    <n v="1"/>
    <n v="50000"/>
    <n v="50000"/>
    <n v="50000"/>
    <n v="0"/>
    <s v="เฉพาะเจาะจง"/>
    <s v="11.จ่ายเงินเรียบร้อยแล้ว"/>
    <s v="คาดว่าจะลงนามสัญญาในเดือนธันวาคม 2561"/>
    <x v="207"/>
    <s v="12 ธค 2561"/>
    <x v="251"/>
    <x v="137"/>
    <x v="116"/>
    <x v="15"/>
    <m/>
  </r>
  <r>
    <x v="650"/>
    <x v="67"/>
    <x v="12"/>
    <x v="2"/>
    <s v="รพ.สต.ม่วงใหญ่ "/>
    <s v="เครื่องคอมพิวเตอร์ สําหรับงานประมวลผล แบบที่ 1 * (จอขนาดไม่น้อยกว่า 19 นิ้ว)"/>
    <x v="1"/>
    <n v="0.7"/>
    <n v="2"/>
    <n v="22000"/>
    <n v="44000"/>
    <n v="440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51"/>
    <x v="68"/>
    <x v="12"/>
    <x v="2"/>
    <s v="รพ.สต.ม่วงใหญ่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52"/>
    <x v="69"/>
    <x v="12"/>
    <x v="2"/>
    <s v="รพ.สต.ม่วงใหญ่ "/>
    <s v="พัดลม โคจรติดเพดาน"/>
    <x v="1"/>
    <n v="0.7"/>
    <n v="4"/>
    <n v="2000"/>
    <n v="8000"/>
    <n v="8000"/>
    <n v="0"/>
    <s v="เฉพาะเจาะจง"/>
    <s v="11.จ่ายเงินเรียบร้อยแล้ว"/>
    <s v="คาดว่าจะลงนามสัญญาในเดือนธันวาคม 2561"/>
    <x v="208"/>
    <s v="31 มค2562"/>
    <x v="252"/>
    <x v="138"/>
    <x v="117"/>
    <x v="60"/>
    <m/>
  </r>
  <r>
    <x v="653"/>
    <x v="70"/>
    <x v="12"/>
    <x v="2"/>
    <s v="รพ.สต.ม่วงใหญ่ "/>
    <s v="ชุดเครื่องขยายเสียง/เคลื่อนที่/ติดรถ/ภาคสนาม/ห้องประชุม/ออกกำลังกาย"/>
    <x v="1"/>
    <n v="0.7"/>
    <n v="1"/>
    <n v="7000"/>
    <n v="7000"/>
    <n v="7000"/>
    <n v="0"/>
    <s v="เฉพาะเจาะจง"/>
    <s v="11.จ่ายเงินเรียบร้อยแล้ว"/>
    <s v="คาดว่าจะลงนามสัญญาในเดือนธันวาคม 2561"/>
    <x v="208"/>
    <s v="31 มค2562"/>
    <x v="253"/>
    <x v="139"/>
    <x v="117"/>
    <x v="25"/>
    <m/>
  </r>
  <r>
    <x v="654"/>
    <x v="71"/>
    <x v="12"/>
    <x v="2"/>
    <s v="รพ.สต.ม่วงใหญ่ "/>
    <s v="เครื่องสำรองไฟฟ้า ขนาด 1 kVA"/>
    <x v="1"/>
    <n v="0.7"/>
    <n v="2"/>
    <n v="5800"/>
    <n v="11600"/>
    <n v="11600"/>
    <n v="0"/>
    <s v="เฉพาะเจาะจง"/>
    <s v="4.ทำหนังสือเชิญชวน/เจรจากับผู้ค้าโดยตรง"/>
    <s v="คาดว่าจะลงนามสัญญาในเดือนธันวาคม 2561"/>
    <x v="0"/>
    <m/>
    <x v="0"/>
    <x v="0"/>
    <x v="0"/>
    <x v="0"/>
    <m/>
  </r>
  <r>
    <x v="655"/>
    <x v="72"/>
    <x v="12"/>
    <x v="2"/>
    <s v="รพ.สต.บ้านพะไล "/>
    <s v="เครื่องชั่งน้ำหนักวัดส่วนสูง ( เด็กอ่อน)"/>
    <x v="1"/>
    <n v="0.7"/>
    <n v="1"/>
    <n v="14000"/>
    <n v="14000"/>
    <n v="14000"/>
    <n v="0"/>
    <s v="เฉพาะเจาะจง"/>
    <s v="11.จ่ายเงินเรียบร้อยแล้ว"/>
    <s v="คาดว่าจะลงนามสัญญาในเดือนธันวาคม 2561"/>
    <x v="184"/>
    <s v="18 ธันวาคม 2561"/>
    <x v="254"/>
    <x v="121"/>
    <x v="36"/>
    <x v="107"/>
    <m/>
  </r>
  <r>
    <x v="656"/>
    <x v="73"/>
    <x v="12"/>
    <x v="2"/>
    <s v="รพ.สต.บ้านพะไล "/>
    <s v="เครื่องปั้มลมสำหรับทันตกรรม"/>
    <x v="1"/>
    <n v="0.7"/>
    <n v="1"/>
    <n v="25000"/>
    <n v="25000"/>
    <n v="25000"/>
    <n v="0"/>
    <s v="เฉพาะเจาะจง"/>
    <s v="11.จ่ายเงินเรียบร้อยแล้ว"/>
    <s v="คาดว่าจะลงนามสัญญาในเดือนธันวาคม 2561"/>
    <x v="209"/>
    <s v="7 มกราคม 2562"/>
    <x v="255"/>
    <x v="140"/>
    <x v="106"/>
    <x v="21"/>
    <m/>
  </r>
  <r>
    <x v="657"/>
    <x v="74"/>
    <x v="12"/>
    <x v="2"/>
    <s v="รพ.สต.บ้านพะไล "/>
    <s v="ตู้เก็บเครื่องมือแพทย์"/>
    <x v="1"/>
    <n v="0.7"/>
    <n v="1"/>
    <n v="5000"/>
    <n v="5000"/>
    <n v="5000"/>
    <n v="0"/>
    <s v="เฉพาะเจาะจง"/>
    <s v="11.จ่ายเงินเรียบร้อยแล้ว"/>
    <s v="คาดว่าจะลงนามสัญญาในเดือนธันวาคม 2561"/>
    <x v="205"/>
    <s v="19 ธันวาคม 2561"/>
    <x v="256"/>
    <x v="141"/>
    <x v="118"/>
    <x v="136"/>
    <m/>
  </r>
  <r>
    <x v="658"/>
    <x v="75"/>
    <x v="12"/>
    <x v="2"/>
    <s v="รพ.สต.บ้านพะไล "/>
    <s v="เครื่องฟังเสียงหัวใจทารกในครรภ์"/>
    <x v="1"/>
    <n v="0.7"/>
    <n v="1"/>
    <n v="30000"/>
    <n v="30000"/>
    <n v="30000"/>
    <n v="0"/>
    <s v="เฉพาะเจาะจง"/>
    <s v="11.จ่ายเงินเรียบร้อยแล้ว"/>
    <s v="คาดว่าจะลงนามสัญญาในเดือนธันวาคม 2561"/>
    <x v="184"/>
    <s v="18 ธันวาคม 2561"/>
    <x v="257"/>
    <x v="121"/>
    <x v="36"/>
    <x v="6"/>
    <m/>
  </r>
  <r>
    <x v="659"/>
    <x v="76"/>
    <x v="12"/>
    <x v="2"/>
    <s v="รพ.สต.บ้านพะไล "/>
    <s v="ตู้เก็บเวชระเบียน"/>
    <x v="1"/>
    <n v="0.7"/>
    <n v="4"/>
    <n v="5000"/>
    <n v="20000"/>
    <n v="20000"/>
    <n v="0"/>
    <s v="เฉพาะเจาะจง"/>
    <s v="11.จ่ายเงินเรียบร้อยแล้ว"/>
    <s v="คาดว่าจะลงนามสัญญาในเดือนธันวาคม 2561"/>
    <x v="205"/>
    <s v="19 ธันวาคม 2561"/>
    <x v="258"/>
    <x v="141"/>
    <x v="118"/>
    <x v="11"/>
    <m/>
  </r>
  <r>
    <x v="660"/>
    <x v="77"/>
    <x v="12"/>
    <x v="2"/>
    <s v="รพ.สต.บ้านพะไล "/>
    <s v="โต๊ะสำหรับวางคอมพิวเตอร์ตั้งโต๊ะ"/>
    <x v="1"/>
    <n v="0.7"/>
    <n v="1"/>
    <n v="2600"/>
    <n v="2600"/>
    <n v="2600"/>
    <n v="0"/>
    <s v="เฉพาะเจาะจง"/>
    <s v="11.จ่ายเงินเรียบร้อยแล้ว"/>
    <s v="คาดว่าจะลงนามสัญญาในเดือนธันวาคม 2561"/>
    <x v="205"/>
    <s v="19 ธันวาคม 2561"/>
    <x v="259"/>
    <x v="141"/>
    <x v="118"/>
    <x v="137"/>
    <m/>
  </r>
  <r>
    <x v="661"/>
    <x v="78"/>
    <x v="12"/>
    <x v="2"/>
    <s v="รพ.สต.บ้านพะไล "/>
    <s v="เครื่องสำรองไฟฟ้า ขนาด 1 kVA"/>
    <x v="1"/>
    <n v="0.7"/>
    <n v="2"/>
    <n v="5800"/>
    <n v="11600"/>
    <n v="11600"/>
    <n v="0"/>
    <s v="เฉพาะเจาะจง"/>
    <s v="11.จ่ายเงินเรียบร้อยแล้ว"/>
    <s v="คาดว่าจะลงนามสัญญาในเดือนธันวาคม 2561"/>
    <x v="210"/>
    <s v="7 มกราคม 2562"/>
    <x v="260"/>
    <x v="45"/>
    <x v="104"/>
    <x v="132"/>
    <m/>
  </r>
  <r>
    <x v="662"/>
    <x v="79"/>
    <x v="12"/>
    <x v="2"/>
    <s v="รพ.สต.บ้านพะไล "/>
    <s v="เครื่องพิมพ์Printer (พิมพ์สติ๊กเกอร์ยา)"/>
    <x v="1"/>
    <n v="0.7"/>
    <n v="1"/>
    <n v="10200"/>
    <n v="10200"/>
    <n v="10200"/>
    <n v="0"/>
    <s v="เฉพาะเจาะจง"/>
    <s v="11.จ่ายเงินเรียบร้อยแล้ว"/>
    <s v="คาดว่าจะลงนามสัญญาในเดือนธันวาคม 2561"/>
    <x v="211"/>
    <s v="8 กพ2562"/>
    <x v="261"/>
    <x v="123"/>
    <x v="119"/>
    <x v="127"/>
    <m/>
  </r>
  <r>
    <x v="663"/>
    <x v="80"/>
    <x v="12"/>
    <x v="1"/>
    <s v="รพ.โพธิ์ไทร"/>
    <s v="เครื่องตรวจติดตามสัญญาณชีพพร้อมการสื่อสารและส่งสัญญาณชีพเพื่อการวินิจฉัย ทางไกล พร้อมติดตั้ง"/>
    <x v="1"/>
    <n v="0.2"/>
    <n v="1"/>
    <n v="220000"/>
    <n v="220000"/>
    <n v="220000"/>
    <n v="0"/>
    <s v="เฉพาะเจาะจง"/>
    <m/>
    <m/>
    <x v="0"/>
    <m/>
    <x v="0"/>
    <x v="0"/>
    <x v="0"/>
    <x v="0"/>
    <m/>
  </r>
  <r>
    <x v="664"/>
    <x v="81"/>
    <x v="12"/>
    <x v="1"/>
    <s v="รพ.โพธิ์ไทร"/>
    <s v="เครื่องคอมพิวเตอร์แม่ข่าย แบบที่ 1"/>
    <x v="1"/>
    <n v="0.2"/>
    <n v="1"/>
    <n v="130000"/>
    <n v="130000"/>
    <n v="130000"/>
    <n v="0"/>
    <s v="เฉพาะเจาะจง"/>
    <s v="8.ลงนามสัญญาแล้ว"/>
    <m/>
    <x v="212"/>
    <s v="20 ธ.ค.61"/>
    <x v="262"/>
    <x v="0"/>
    <x v="0"/>
    <x v="0"/>
    <m/>
  </r>
  <r>
    <x v="665"/>
    <x v="82"/>
    <x v="12"/>
    <x v="1"/>
    <s v="รพ.โพธิ์ไทร"/>
    <s v="ซ่อมแซมหลังคา,ฝ้าเพดาน และรางน้ำฝน อาคารคลังยาและเวชภัณฑ์,"/>
    <x v="2"/>
    <n v="0.1"/>
    <n v="1"/>
    <n v="370400"/>
    <n v="370400"/>
    <n v="370400"/>
    <n v="0"/>
    <s v="เฉพาะเจาะจง"/>
    <s v="8.ลงนามสัญญาแล้ว"/>
    <m/>
    <x v="213"/>
    <s v="16 ม.ค.62"/>
    <x v="0"/>
    <x v="0"/>
    <x v="0"/>
    <x v="0"/>
    <m/>
  </r>
  <r>
    <x v="666"/>
    <x v="83"/>
    <x v="12"/>
    <x v="1"/>
    <s v="รพ.โพธิ์ไทร"/>
    <s v="เครื่องนึ่งฆ่าเชื้อจุลินทรีย์ด้วยไอน้ำระบบอัตโนมัติขนาดไม่น้อยกว่า 400 ลิตร(Pre-Post Vac)ห้องนึ่งทรงกระบอก ชนิด 1 ประตู"/>
    <x v="1"/>
    <n v="0.1"/>
    <n v="1"/>
    <n v="870000"/>
    <n v="870000"/>
    <n v="870000"/>
    <n v="0"/>
    <s v="E_bidding"/>
    <s v="7.ประกาศผู้ชนะในระบบe-GP"/>
    <s v="ยังไม้พ้นกำหนดยื่นอุธรณ์ 7 วันทำการ"/>
    <x v="214"/>
    <m/>
    <x v="0"/>
    <x v="0"/>
    <x v="0"/>
    <x v="0"/>
    <m/>
  </r>
  <r>
    <x v="667"/>
    <x v="84"/>
    <x v="12"/>
    <x v="1"/>
    <s v="รพ.โพธิ์ไทร"/>
    <s v="ปรับปรุง ระบบบำบัดน้ำเสีย"/>
    <x v="2"/>
    <n v="0.1"/>
    <n v="1"/>
    <n v="265700"/>
    <n v="265700"/>
    <n v="200000"/>
    <n v="65700"/>
    <s v="เฉพาะเจาะจง"/>
    <s v="8.ลงนามสัญญาแล้ว"/>
    <m/>
    <x v="215"/>
    <s v="14 ม.ค.62"/>
    <x v="0"/>
    <x v="0"/>
    <x v="0"/>
    <x v="0"/>
    <m/>
  </r>
  <r>
    <x v="668"/>
    <x v="1"/>
    <x v="13"/>
    <x v="2"/>
    <s v="03715-รพ.สต.บัววัด หมู่ที่ 09 ตำบลธาตุ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4.ทำหนังสือเชิญชวนและเจรจาตกลงกับผู้ค้าโดยตรง"/>
    <s v="ได้ผู้ขาย/บริษัทแล้ว ดำเนินการตกลงซื้อ/จ้าง เมื่อวันที่ 18  ม.ค. 62   และผู้ขายส่งมอบพัสดุ  คณะกรรมการตรวจรับพัสดุแล้วเมื่อวันที่ 25 ม.ค. 62  คาดว่าจะอนุมัติจ่ายเงินภายในวันที่ 8 ก.พ. 62  และดำเนินการเรื่องเอกสารให้แล้วเสร็จภายในเดือน ก.พ.62"/>
    <x v="216"/>
    <s v="18 มกราคม 2562"/>
    <x v="56"/>
    <x v="142"/>
    <x v="120"/>
    <x v="3"/>
    <m/>
  </r>
  <r>
    <x v="669"/>
    <x v="2"/>
    <x v="13"/>
    <x v="2"/>
    <s v="03715-รพ.สต.บัววัด หมู่ที่ 09 ตำบลธาตุ"/>
    <s v="ปรับปรุงซ่อมแซมท่อระบายน้ำคสล."/>
    <x v="2"/>
    <n v="0.2"/>
    <n v="1"/>
    <n v="105000"/>
    <n v="105000"/>
    <n v="85000"/>
    <n v="2000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ดำเนินการตกลงซื้อ/จ้าง เมื่อวันที่ 28  ม.ค. 62 และผู้รับจ้างกำลังดำเนินการก่อสร้าง  คาดว่าจะดำเนินการแล้วเสร็จพร้อมส่งมอบงานภายในวันที่ 8  ก.พ. 62  และดำเนินการเรื่องเอกสารให้แล้วเสร็จภายในเดือน ก.พ.62 "/>
    <x v="217"/>
    <s v="28 มกราคม 2562"/>
    <x v="11"/>
    <x v="143"/>
    <x v="120"/>
    <x v="138"/>
    <m/>
  </r>
  <r>
    <x v="670"/>
    <x v="3"/>
    <x v="13"/>
    <x v="2"/>
    <s v="03715-รพ.สต.บัววัด หมู่ที่ 09 ตำบลธาตุ"/>
    <s v="เครื่องตรวจคลื่นไฟฟ้าหัวใจพร้อมระบบประมวลผลขนาดกระดาษบันทึกแบบThermalไม่น้อยกว่าA4"/>
    <x v="1"/>
    <n v="0.2"/>
    <n v="1"/>
    <n v="120000"/>
    <n v="120000"/>
    <n v="120000"/>
    <n v="0"/>
    <s v="เฉพาะเจาะจง"/>
    <s v="4.ทำหนังสือเชิญชวนและเจรจาตกลงกับผู้ค้าโดยตรง"/>
    <s v="ได้ผู้ขาย/บริษัทแล้ว ดำเนินการตกลงซื้อ/จ้าง เมื่อวันที่ 18  ม.ค. 62   รอผู้ขายส่งมอบพัสดุ คาดว่าจะได้รับมอบพัสดุภายในวันที่ 22 ก.พ. 62  และดำเนินการเรื่องเอกสารให้แล้วเสร็จภายในเดือน ก.พ.62"/>
    <x v="218"/>
    <s v="18 มกราคม 2562"/>
    <x v="73"/>
    <x v="0"/>
    <x v="0"/>
    <x v="0"/>
    <m/>
  </r>
  <r>
    <x v="671"/>
    <x v="4"/>
    <x v="13"/>
    <x v="2"/>
    <s v="03716-รพ.สต.ราษฎร์สำราญ หมู่ที่ 07 ตำบลท่าลาด"/>
    <s v="ซ่อมแซมปรับปรุงห้องปฐมพยาบาล(ด้านหน้า)"/>
    <x v="2"/>
    <n v="0.2"/>
    <n v="1"/>
    <n v="130000"/>
    <n v="130000"/>
    <n v="110000"/>
    <n v="20000"/>
    <s v="เฉพาะเจาะจง"/>
    <s v="4.ทำหนังสือเชิญชวนและเจรจาตกลงกับผู้ค้าโดยตรง"/>
    <s v="อยู่ระหว่างขออนุมัติจัดซื้อจัดจ้าง"/>
    <x v="0"/>
    <m/>
    <x v="0"/>
    <x v="0"/>
    <x v="0"/>
    <x v="0"/>
    <m/>
  </r>
  <r>
    <x v="672"/>
    <x v="5"/>
    <x v="13"/>
    <x v="2"/>
    <s v="03717-รพ.สต.นาโหนนน้อย หมู่ที่ 02 ตำบลโนนโหนน"/>
    <s v="ปรับปรุงทาสีภายในภายนอกอาคารสำนักงาน"/>
    <x v="2"/>
    <n v="0.2"/>
    <n v="1"/>
    <n v="60000"/>
    <n v="60000"/>
    <n v="60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9 ม.ค.62 จะเริ่มดำเนินการตกลงซื้อ/จ้าง และดำเนินการเรื่องเอกสารให้แล้วเสร็จภายในเดือนก.พ.62"/>
    <x v="219"/>
    <m/>
    <x v="0"/>
    <x v="0"/>
    <x v="0"/>
    <x v="0"/>
    <m/>
  </r>
  <r>
    <x v="673"/>
    <x v="6"/>
    <x v="13"/>
    <x v="2"/>
    <s v="03717-รพ.สต.นาโหนนน้อย หมู่ที่ 02 ตำบลโนนโหนน"/>
    <s v="เครื่องมัลติมีเดียโปรเจคเตอร์ระดับ XGA ขนาดไม่น้อยกว่า 2,500 ANSI Lumens"/>
    <x v="1"/>
    <n v="0.2"/>
    <n v="1"/>
    <n v="24000"/>
    <n v="24000"/>
    <n v="23000"/>
    <n v="100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9 ม.ค.62 จะเริ่มดำเนินการตกลงซื้อ/จ้าง และดำเนินการเรื่องเอกสารให้แล้วเสร็จภายในเดือนก.พ.62"/>
    <x v="220"/>
    <s v="9 ม.ค.62"/>
    <x v="263"/>
    <x v="144"/>
    <x v="121"/>
    <x v="82"/>
    <m/>
  </r>
  <r>
    <x v="674"/>
    <x v="7"/>
    <x v="13"/>
    <x v="2"/>
    <s v="03717-รพ.สต.นาโหนนน้อย หมู่ที่ 02 ตำบลโนนโหนน"/>
    <s v="โทรทัศน์ แอล อี ดี (LED TV) ระดับความละเอียดจอภาพ1920x1080 พิกเซล ขนาด 50 นิ้ว"/>
    <x v="1"/>
    <n v="0.2"/>
    <n v="1"/>
    <n v="27000"/>
    <n v="27000"/>
    <n v="27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9 ม.ค.62 จะเริ่มดำเนินการตกลงซื้อ/จ้าง และดำเนินการเรื่องเอกสารให้แล้วเสร็จภายในเดือนก.พ.62"/>
    <x v="221"/>
    <s v="9 ม.ค.62"/>
    <x v="264"/>
    <x v="144"/>
    <x v="121"/>
    <x v="139"/>
    <m/>
  </r>
  <r>
    <x v="675"/>
    <x v="8"/>
    <x v="13"/>
    <x v="2"/>
    <s v="03718-รพ.สต.บ้านคูเมืองกลาง หมู่ที่ 04 ตำบลคูเมือง"/>
    <s v="เครื่องซักผ้า"/>
    <x v="1"/>
    <n v="0.2"/>
    <n v="1"/>
    <n v="13500"/>
    <n v="13500"/>
    <n v="13500"/>
    <n v="0"/>
    <s v="เฉพาะเจาะจง"/>
    <s v="4.ทำหนังสือเชิญชวนและเจรจาตกลงกับผู้ค้าโดยตรง"/>
    <s v="จัดทำรายงานขอซื้อขอจ้าง อบ.2032.13/08"/>
    <x v="0"/>
    <m/>
    <x v="0"/>
    <x v="0"/>
    <x v="0"/>
    <x v="0"/>
    <m/>
  </r>
  <r>
    <x v="676"/>
    <x v="9"/>
    <x v="13"/>
    <x v="2"/>
    <s v="03718-รพ.สต.บ้านคูเมืองกลาง หมู่ที่ 04 ตำบลคูเมือง"/>
    <s v="ซ่อมแซมปรับปรุงอาคารซํกฟอก จ่ายกลาง"/>
    <x v="2"/>
    <n v="0.2"/>
    <n v="1"/>
    <n v="99500"/>
    <n v="99500"/>
    <n v="99500"/>
    <n v="0"/>
    <s v="เฉพาะเจาะจง"/>
    <s v="4.ทำหนังสือเชิญชวนและเจรจาตกลงกับผู้ค้าโดยตรง"/>
    <s v="จัดทำรายงานขอซื้อขอจ้าง อบ.2032.13/07"/>
    <x v="18"/>
    <s v="12 กพ 62"/>
    <x v="73"/>
    <x v="0"/>
    <x v="0"/>
    <x v="0"/>
    <m/>
  </r>
  <r>
    <x v="677"/>
    <x v="10"/>
    <x v="13"/>
    <x v="2"/>
    <s v="03719-รพ.สต.บ้านโคกเซบูรณ์ หมู่ที่ 11 ตำบลสระสมิง"/>
    <s v="ซ่อมแซมฝ้าเพดาน อาคาร รพ.สต."/>
    <x v="2"/>
    <n v="0.2"/>
    <n v="1"/>
    <n v="87000"/>
    <n v="87000"/>
    <n v="87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26 ธ.ค.61 จะเริ่มดำเนินการตกลงซื้อ/จ้าง และดำเนินการเรื่องเอกสารให้แล้วเสร็จภายในเดือนม.ค.62"/>
    <x v="222"/>
    <s v="27 ธ.ค. 2561"/>
    <x v="264"/>
    <x v="145"/>
    <x v="122"/>
    <x v="140"/>
    <m/>
  </r>
  <r>
    <x v="678"/>
    <x v="11"/>
    <x v="13"/>
    <x v="2"/>
    <s v="03719-รพ.สต.บ้านโคกเซบูรณ์ หมู่ที่ 11 ตำบลสระสมิง"/>
    <s v="เครื่องคอมพิวเตอร์ All In One สำหรับงานประมวลผล"/>
    <x v="1"/>
    <n v="0.2"/>
    <n v="1"/>
    <n v="23000"/>
    <n v="23000"/>
    <n v="23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27 ธ.ค.61 จะเริ่มดำเนินการตกลงซื้อ/จ้าง และดำเนินการเรื่องเอกสารให้แล้วเสร็จภายในเดือนม.ค.62"/>
    <x v="223"/>
    <s v="28 ธ.ค. 2561"/>
    <x v="265"/>
    <x v="145"/>
    <x v="123"/>
    <x v="131"/>
    <m/>
  </r>
  <r>
    <x v="679"/>
    <x v="12"/>
    <x v="13"/>
    <x v="2"/>
    <s v="03721-รพ.สต.บ้านเพียเภ้า หมู่ที่ 04 ตำบลคำน้ำแซบ"/>
    <s v="ปรับปรุงห้องน้ำผู้พิการ"/>
    <x v="2"/>
    <n v="0.2"/>
    <n v="1"/>
    <n v="114500"/>
    <n v="114500"/>
    <n v="114500"/>
    <n v="0"/>
    <s v="เฉพาะเจาะจง"/>
    <s v="4.ทำหนังสือเชิญชวนและเจรจาตกลงกับผู้ค้าโดยตรง"/>
    <s v="อยู่ระหว่างขออนุมัติจัดซื้อจัดจ้าง"/>
    <x v="224"/>
    <s v="18 ม.ค. 2562"/>
    <x v="11"/>
    <x v="0"/>
    <x v="0"/>
    <x v="0"/>
    <m/>
  </r>
  <r>
    <x v="680"/>
    <x v="13"/>
    <x v="13"/>
    <x v="2"/>
    <s v="03722-รพ.สต.บ้านโนนน้อย หมู่ที่ 01 ตำบลบุ่งหวาย"/>
    <s v="เครื่องคอมพิวเตอร์ All In One สำหรับงานประมวลผล"/>
    <x v="1"/>
    <n v="0.2"/>
    <n v="2"/>
    <n v="23000"/>
    <n v="46000"/>
    <n v="46000"/>
    <n v="0"/>
    <s v="เฉพาะเจาะจง"/>
    <s v="4.ทำหนังสือเชิญชวนและเจรจาตกลงกับผู้ค้าโดยตรง"/>
    <s v="อยู่ในขั้นตอนส่งมอบงาน  จะส่งมอบงานแล้วเสร็จวันที่  14 ม.ค. 2562  จะดำเนินการตรวจรับ และเบิกจ่ายเงินภายในวันที่ 18 ม.ค. 2562"/>
    <x v="223"/>
    <s v="26 ธ.ค. 2561"/>
    <x v="39"/>
    <x v="146"/>
    <x v="124"/>
    <x v="141"/>
    <m/>
  </r>
  <r>
    <x v="681"/>
    <x v="14"/>
    <x v="13"/>
    <x v="2"/>
    <s v="03722-รพ.สต.บ้านโนนน้อย หมู่ที่ 01 ตำบลบุ่งหวาย"/>
    <s v="รถเข็นชนิดนอน"/>
    <x v="1"/>
    <n v="0.2"/>
    <n v="1"/>
    <n v="22000"/>
    <n v="22000"/>
    <n v="22000"/>
    <n v="0"/>
    <s v="เฉพาะเจาะจง"/>
    <s v="4.ทำหนังสือเชิญชวนและเจรจาตกลงกับผู้ค้าโดยตรง"/>
    <s v="อยู่ในขั้นตอนตรวจรับพัสดุ  และจะดำเนินการเบิกจ่ายเงินภายในวันที่ 18 ม.ค. 2562"/>
    <x v="225"/>
    <s v="26 ธ.ค. 2561"/>
    <x v="73"/>
    <x v="147"/>
    <x v="124"/>
    <x v="3"/>
    <m/>
  </r>
  <r>
    <x v="682"/>
    <x v="15"/>
    <x v="13"/>
    <x v="2"/>
    <s v="03722-รพ.สต.บ้านโนนน้อย หมู่ที่ 01 ตำบลบุ่งหวาย"/>
    <s v="เครื่องคอมพิวเตอร์โน้ตบุ๊ก สำหรับงานประมวลผล *"/>
    <x v="1"/>
    <n v="0.2"/>
    <n v="2"/>
    <n v="21000"/>
    <n v="42000"/>
    <n v="42000"/>
    <n v="0"/>
    <s v="เฉพาะเจาะจง"/>
    <s v="4.ทำหนังสือเชิญชวนและเจรจาตกลงกับผู้ค้าโดยตรง"/>
    <s v="อยู่ในขั้นตอนส่งมอบงาน   จะส่งมอบงานแล้วเสร็จวันที่ 14 ม.ค. 2562  จะดำเนินการตรวจรับ และเบิกจ่ายเงินภายในวันที่ 18 ม.ค. 2562"/>
    <x v="223"/>
    <s v="26 ธ.ค. 2561"/>
    <x v="39"/>
    <x v="146"/>
    <x v="124"/>
    <x v="24"/>
    <m/>
  </r>
  <r>
    <x v="683"/>
    <x v="16"/>
    <x v="13"/>
    <x v="2"/>
    <s v="03723-รพ.สต.ทุ่งบอน หมู่ที่ 16 ตำบลบุ่งหวาย"/>
    <s v="ปรับปรุงเปลี่ยนหลังคารพ.สต.300ตร.ม. พร้อมเปลี่ยนฝ้าเพดาน"/>
    <x v="2"/>
    <n v="0.2"/>
    <n v="1"/>
    <n v="170000"/>
    <n v="170000"/>
    <n v="112682.23"/>
    <n v="57317.770000000004"/>
    <s v="เฉพาะเจาะจง"/>
    <s v="4.ทำหนังสือเชิญชวนและเจรจาตกลงกับผู้ค้าโดยตรง"/>
    <s v="ได้ผู้รับจ้างแล้ว คาดว่า 16 ม.ค.62 จะเริ่มดำเนินการตกลงซื้อ/จ้าง และดำเนินการเรื่องเอกสารให้แล้วเสร็จภายในเดือนก.พ.62"/>
    <x v="226"/>
    <m/>
    <x v="0"/>
    <x v="0"/>
    <x v="0"/>
    <x v="0"/>
    <m/>
  </r>
  <r>
    <x v="684"/>
    <x v="17"/>
    <x v="13"/>
    <x v="2"/>
    <s v="03724-รพ.สต.บ้านคำขวาง หมู่ที่ 05 ตำบลคำขวาง"/>
    <s v="ปรับปรุงห้องให้สุขศึกษา/สัมมนา/ประชุม"/>
    <x v="2"/>
    <n v="0.2"/>
    <n v="1"/>
    <n v="110000"/>
    <n v="110000"/>
    <n v="110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เริ่มดำเนินการตกลงซื้อ/จ้าง และดำเนินการเรื่องเอกสาร และกำลังดำเนินการก่อสร้าง ให้แล้วเสร็จภายในเดือนก.พ.62"/>
    <x v="227"/>
    <s v="27 ธันวาคม 2562"/>
    <x v="37"/>
    <x v="0"/>
    <x v="0"/>
    <x v="0"/>
    <m/>
  </r>
  <r>
    <x v="685"/>
    <x v="18"/>
    <x v="13"/>
    <x v="2"/>
    <s v="03725-รพ.สต.บ้านโพธิ์ใหญ่ หมู่ที่ 06 ตำบลโพธิ์ใหญ่"/>
    <s v="ซ่อมแซมปรับปรุงห้องบริการชั้นล่าง"/>
    <x v="2"/>
    <n v="0.2"/>
    <n v="1"/>
    <n v="110000"/>
    <n v="110000"/>
    <n v="110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เริ่มดำเนินการตกลงซื้อ/จ้าง และดำเนินการเรื่องเอกสาร และกำลังดำเนินการก่อสร้าง ให้แล้วเสร็จภายในเดือนมี.ค.62"/>
    <x v="228"/>
    <s v="24/01/2562"/>
    <x v="266"/>
    <x v="0"/>
    <x v="0"/>
    <x v="0"/>
    <m/>
  </r>
  <r>
    <x v="686"/>
    <x v="19"/>
    <x v="13"/>
    <x v="2"/>
    <s v="03726-รพ.สต.ก่อ หมู่ที่ 07 ตำบลแสนสุข"/>
    <s v="ซ่อมแซมปรับปรุงอาคารซักฟอก จ่ายกลาง"/>
    <x v="2"/>
    <n v="0.2"/>
    <n v="1"/>
    <n v="142000"/>
    <n v="142000"/>
    <n v="110000"/>
    <n v="3200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ลงนามในสัญญาวันที่27 ธ.ค.2561 อยู่ระหว่างดำเนินการซ่อมแซมปรับปรุง  คาดว่า ตรวจรับและดำเนินการเรื่องเอกสารให้แล้วเสร็จภายใน ก.พ."/>
    <x v="229"/>
    <s v="27 ธ.ค. 2561"/>
    <x v="37"/>
    <x v="148"/>
    <x v="122"/>
    <x v="142"/>
    <m/>
  </r>
  <r>
    <x v="687"/>
    <x v="20"/>
    <x v="13"/>
    <x v="2"/>
    <s v="03727-รพ.สต.บ้านหนองกินเพล หมู่ที่ 03 ตำบลหนองกินเพล"/>
    <s v="ปรับปรุงห้องตรวจ, ห้องฉุกเฉิน"/>
    <x v="2"/>
    <n v="0.2"/>
    <n v="1"/>
    <n v="150000"/>
    <n v="150000"/>
    <n v="110000"/>
    <n v="40000"/>
    <s v="เฉพาะเจาะจง"/>
    <s v="4.ทำหนังสือเชิญชวนและเจรจาตกลงกับผู้ค้าโดยตรง"/>
    <s v="ณ.วันที่ 10 ม.ค 2561   รพ.สต.หนองกินเพลได้ผู้รับจ้างแล้ว แต่ยังลง EGP ไม่ได้ เนื่องจาก อยู่ระหว่างขอรหัสลงegp"/>
    <x v="230"/>
    <m/>
    <x v="0"/>
    <x v="0"/>
    <x v="0"/>
    <x v="0"/>
    <m/>
  </r>
  <r>
    <x v="688"/>
    <x v="21"/>
    <x v="13"/>
    <x v="2"/>
    <s v="03728-รพ.สต.บ้านทุ่งเกษม หมู่ที่ 05 ตำบลโนนผึ้ง"/>
    <s v="ซ่อมแซมปรับปรุงห้องจ่ายกลาง"/>
    <x v="2"/>
    <n v="0.2"/>
    <n v="1"/>
    <n v="110000"/>
    <n v="110000"/>
    <n v="110000"/>
    <n v="0"/>
    <s v="เฉพาะเจาะจง"/>
    <s v="4.ทำหนังสือเชิญชวนและเจรจาตกลงกับผู้ค้าโดยตรง"/>
    <s v="ทำรายงานขอจ้างเหมา  แต่งตั้งคณะกรรมการ  เมื่อ  28  มกราคม  2562   และลงมือก่อสร้างแล้ว  คาดว่าจะแล้วเสร็จ  ภายในสิ้นเดือน  กุมภาพันธ์  2562"/>
    <x v="231"/>
    <s v="29  มกราคม 2562"/>
    <x v="267"/>
    <x v="0"/>
    <x v="0"/>
    <x v="0"/>
    <m/>
  </r>
  <r>
    <x v="689"/>
    <x v="22"/>
    <x v="13"/>
    <x v="2"/>
    <s v="03729-รพ.สต.บ้านศรีไค หมู่ที่ 03 ตำบลเมืองศรีไค"/>
    <s v="เครื่องคอมพิวเตอร์ สําหรับงานประมวลผล แบบที่ 1 * (จอขนาดไม่น้อยกว่า 19 นิ้ว)"/>
    <x v="1"/>
    <n v="0.2"/>
    <n v="1"/>
    <n v="22000"/>
    <n v="22000"/>
    <n v="22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 7 ม.ค.62 จะเริ่มดำเนินการตกลงซื้อ/จ้าง และดำเนินการเรื่องเอกสารให้แล้วเสร็จภายในเดือนก.พ.62"/>
    <x v="232"/>
    <s v="26 ธันวาคม 61"/>
    <x v="268"/>
    <x v="149"/>
    <x v="125"/>
    <x v="3"/>
    <m/>
  </r>
  <r>
    <x v="690"/>
    <x v="23"/>
    <x v="13"/>
    <x v="2"/>
    <s v="03729-รพ.สต.บ้านศรีไค หมู่ที่ 03 ตำบลเมืองศรีไค"/>
    <s v="ตู้อบสมุนไพร"/>
    <x v="1"/>
    <n v="0.2"/>
    <n v="1"/>
    <n v="35000"/>
    <n v="35000"/>
    <n v="35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 7 ม.ค.62 จะเริ่มดำเนินการตกลงซื้อ/จ้าง และดำเนินการเรื่องเอกสารให้แล้วเสร็จภายในเดือนก.พ.62"/>
    <x v="233"/>
    <s v="4 มกราคม 62"/>
    <x v="268"/>
    <x v="150"/>
    <x v="125"/>
    <x v="58"/>
    <m/>
  </r>
  <r>
    <x v="691"/>
    <x v="24"/>
    <x v="13"/>
    <x v="2"/>
    <s v="03729-รพ.สต.บ้านศรีไค หมู่ที่ 03 ตำบลเมืองศรีไค"/>
    <s v="เตาแก๊ส"/>
    <x v="1"/>
    <n v="0.2"/>
    <n v="1"/>
    <n v="10000"/>
    <n v="10000"/>
    <n v="10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 7 ม.ค.62 จะเริ่มดำเนินการตกลงซื้อ/จ้าง และดำเนินการเรื่องเอกสารให้แล้วเสร็จภายในเดือนก.พ.62"/>
    <x v="234"/>
    <s v="26 ธันวาคม 61"/>
    <x v="269"/>
    <x v="151"/>
    <x v="125"/>
    <x v="14"/>
    <m/>
  </r>
  <r>
    <x v="692"/>
    <x v="25"/>
    <x v="13"/>
    <x v="2"/>
    <s v="03729-รพ.สต.บ้านศรีไค หมู่ที่ 03 ตำบลเมืองศรีไค"/>
    <s v="เครื่องดูดเสมหะ"/>
    <x v="1"/>
    <n v="0.2"/>
    <n v="1"/>
    <n v="11000"/>
    <n v="11000"/>
    <n v="11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 7 ม.ค.62 จะเริ่มดำเนินการตกลงซื้อ/จ้าง และดำเนินการเรื่องเอกสารให้แล้วเสร็จภายในเดือนก.พ.62"/>
    <x v="235"/>
    <s v="4 มกราคม 62"/>
    <x v="270"/>
    <x v="152"/>
    <x v="125"/>
    <x v="48"/>
    <m/>
  </r>
  <r>
    <x v="693"/>
    <x v="26"/>
    <x v="13"/>
    <x v="2"/>
    <s v="03729-รพ.สต.บ้านศรีไค หมู่ที่ 03 ตำบลเมืองศรีไค"/>
    <s v="ตู้เก็บเครื่องมือแพทย์"/>
    <x v="1"/>
    <n v="0.2"/>
    <n v="2"/>
    <n v="12500"/>
    <n v="25000"/>
    <n v="25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7 ม.ค.62 จะเริ่มดำเนินการตกลงซื้อ/จ้าง และดำเนินการเรื่องเอกสารให้แล้วเสร็จภายในเดือนก.พ.62"/>
    <x v="22"/>
    <s v="26 ธันวาคม 61"/>
    <x v="271"/>
    <x v="152"/>
    <x v="125"/>
    <x v="21"/>
    <m/>
  </r>
  <r>
    <x v="694"/>
    <x v="27"/>
    <x v="13"/>
    <x v="2"/>
    <s v="03730-รพ.สต.บ้านห้วยขะยูง หมู่ที่ 05 ตำบลห้วยขะยูง"/>
    <s v="ปรับปรุงซ่อมแซมห้องผู้ป่วยฉุกเฉิน"/>
    <x v="2"/>
    <n v="0.2"/>
    <n v="1"/>
    <n v="110000"/>
    <n v="110000"/>
    <n v="110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จะเริ่มดำเนินการตกลงซื้อ/จ้าง และดำเนินการเรื่องเอกสารให้แล้วเสร็จภายในเดือน มี.ค.62"/>
    <x v="236"/>
    <s v="4 กุมภาพันธ์ 62"/>
    <x v="38"/>
    <x v="0"/>
    <x v="0"/>
    <x v="0"/>
    <m/>
  </r>
  <r>
    <x v="695"/>
    <x v="28"/>
    <x v="13"/>
    <x v="2"/>
    <s v="03731-รพ.สต.บ้านวังกางฮุง หมู่ที่ 01 ตำบลบุ่งไหม"/>
    <s v="ปรับปรุงซ่อมแซมห้องให้บริการผู้ป่วยฉุกเฉิน"/>
    <x v="2"/>
    <n v="0.2"/>
    <n v="1"/>
    <n v="110000"/>
    <n v="110000"/>
    <n v="110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 11 ม.ค.62 จะเริ่มดำเนินการตกลงซื้อ/จ้าง และดำเนินการเรื่องเอกสารให้แล้วเสร็จภายในเดือน ก.พ.62"/>
    <x v="237"/>
    <s v="11/01/2562"/>
    <x v="272"/>
    <x v="153"/>
    <x v="126"/>
    <x v="22"/>
    <m/>
  </r>
  <r>
    <x v="696"/>
    <x v="29"/>
    <x v="13"/>
    <x v="2"/>
    <s v="13876-รพ.สต.บ้านโนนเกษม หมู่ที่ 04 ตำบลท่าลาด"/>
    <s v="เครื่องพิมพ์แบบฉีดหมึกพร้อมติดตั้งถังหมึกพิมพ์ (Ink Tank Printer)"/>
    <x v="1"/>
    <n v="0.2"/>
    <n v="1"/>
    <n v="5000"/>
    <n v="5000"/>
    <n v="5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อยู่ระหว่างทำสัญญาตกลงซื้อ/จ้าง และดำเนินการเรื่องเอกสารให้แล้วเสร็จภายในเดือนม.ค.62"/>
    <x v="238"/>
    <s v="17/01/2562"/>
    <x v="71"/>
    <x v="74"/>
    <x v="126"/>
    <x v="105"/>
    <m/>
  </r>
  <r>
    <x v="697"/>
    <x v="30"/>
    <x v="13"/>
    <x v="2"/>
    <s v="13876-รพ.สต.บ้านโนนเกษม หมู่ที่ 04 ตำบลท่าลาด"/>
    <s v="ตู้เย็น ขนาดความจุไม่น้อยกว่า 7 คิวบิกฟุต"/>
    <x v="1"/>
    <n v="0.2"/>
    <n v="1"/>
    <n v="9400"/>
    <n v="9400"/>
    <n v="94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อยู่ระหว่างทำสัญญาตกลงซื้อ/จ้าง และดำเนินการเรื่องเอกสารให้แล้วเสร็จภายในเดือนม.ค.62"/>
    <x v="239"/>
    <s v="17/01/2563"/>
    <x v="164"/>
    <x v="154"/>
    <x v="94"/>
    <x v="61"/>
    <m/>
  </r>
  <r>
    <x v="698"/>
    <x v="31"/>
    <x v="13"/>
    <x v="2"/>
    <s v="13876-รพ.สต.บ้านโนนเกษม หมู่ที่ 04 ตำบลท่าลาด"/>
    <s v="เครื่องซักผ้า"/>
    <x v="1"/>
    <n v="0.2"/>
    <n v="1"/>
    <n v="10000"/>
    <n v="10000"/>
    <n v="10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อยู่ระหว่างทำสัญญาตกลงซื้อ/จ้าง และดำเนินการเรื่องเอกสารให้แล้วเสร็จภายในเดือนม.ค.62"/>
    <x v="239"/>
    <s v="17/01/2564"/>
    <x v="56"/>
    <x v="154"/>
    <x v="94"/>
    <x v="14"/>
    <m/>
  </r>
  <r>
    <x v="699"/>
    <x v="32"/>
    <x v="13"/>
    <x v="2"/>
    <s v="13876-รพ.สต.บ้านโนนเกษม หมู่ที่ 04 ตำบลท่าลาด"/>
    <s v="ถนน คสล. แบบเลขที่ 2406 125 ตารางเมตร"/>
    <x v="2"/>
    <n v="0.2"/>
    <n v="1"/>
    <n v="99375"/>
    <n v="99375"/>
    <n v="99375"/>
    <n v="0"/>
    <s v="เฉพาะเจาะจง"/>
    <s v="4.ทำหนังสือเชิญชวนและเจรจาตกลงกับผู้ค้าโดยตรง"/>
    <s v="อยู่ระหว่างตกลงซื้อ/จ้าง และดำเนินการเรื่องเอกสารให้แล้วเสร็จภายในเดือน ก.พ.62"/>
    <x v="240"/>
    <s v="17/01/2565"/>
    <x v="11"/>
    <x v="74"/>
    <x v="126"/>
    <x v="143"/>
    <m/>
  </r>
  <r>
    <x v="700"/>
    <x v="33"/>
    <x v="13"/>
    <x v="2"/>
    <s v="13876-รพ.สต.บ้านโนนเกษม หมู่ที่ 04 ตำบลท่าลาด"/>
    <s v="ปรับปรุงซ่อมแซมรั้วด้านข้างซ้าย, ขวา และด้านหลัง 152 ม."/>
    <x v="2"/>
    <n v="0.2"/>
    <n v="1"/>
    <n v="85600"/>
    <n v="85600"/>
    <n v="85600"/>
    <n v="0"/>
    <s v="เฉพาะเจาะจง"/>
    <s v="4.ทำหนังสือเชิญชวนและเจรจาตกลงกับผู้ค้าโดยตรง"/>
    <s v="อยู่ระหว่างตกลงซื้อ/จ้าง และดำเนินการเรื่องเอกสารให้แล้วเสร็จภายในเดือน ก.พ.62"/>
    <x v="241"/>
    <s v="17/01/2566"/>
    <x v="30"/>
    <x v="0"/>
    <x v="0"/>
    <x v="0"/>
    <m/>
  </r>
  <r>
    <x v="701"/>
    <x v="34"/>
    <x v="13"/>
    <x v="2"/>
    <s v="13877-รพ.สต.โนนยาง หมู่ที่ 11 ตำบลสระสมิง"/>
    <s v="ปรับปรุงห้องให้บริการผู้ป่วยเรื้อรัง"/>
    <x v="2"/>
    <n v="0.2"/>
    <n v="1"/>
    <n v="110000"/>
    <n v="110000"/>
    <n v="110000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คาดว่า ม.ค.62 จะเริ่มดำเนินการตกลงซื้อ/จ้าง และดำเนินการเรื่องเอกสารให้แล้วเสร็จภายในเดือน ก.พ.62"/>
    <x v="242"/>
    <s v="27 ม.ค.62"/>
    <x v="56"/>
    <x v="0"/>
    <x v="0"/>
    <x v="0"/>
    <m/>
  </r>
  <r>
    <x v="702"/>
    <x v="35"/>
    <x v="13"/>
    <x v="2"/>
    <s v="28828-รพ.สต.ปากกุดหวาย หมู่ที่ 06 ตำบลหนองกินเพล"/>
    <s v="ปรับปรุงห้องอุบัติเหตุฉุกเฉิน"/>
    <x v="2"/>
    <n v="0.2"/>
    <n v="1"/>
    <n v="113000"/>
    <n v="113000"/>
    <n v="110000"/>
    <n v="3000"/>
    <s v="เฉพาะเจาะจง"/>
    <s v="4.ทำหนังสือเชิญชวนและเจรจาตกลงกับผู้ค้าโดยตรง"/>
    <s v="ได้ผู้รับจ้างแล้ว ดำเนินการเรื่องเอกสารตกลงจ้างเรียบร้อยแล้ว  ขณะนี้รอผู้รับเหมาก่อสร้างดำเนินงาน"/>
    <x v="243"/>
    <s v="28 ธ.ค.61"/>
    <x v="273"/>
    <x v="0"/>
    <x v="0"/>
    <x v="0"/>
    <m/>
  </r>
  <r>
    <x v="703"/>
    <x v="36"/>
    <x v="13"/>
    <x v="2"/>
    <s v="03726-รพ.สต.ก่อ หมู่ที่ 07 ตำบลแสนสุข"/>
    <s v="รั้วตาข่ายถัก เลขที่ แบบ 5419 ข.99/มี.ค./28 ยาว 83 เมตร"/>
    <x v="2"/>
    <n v="0.1"/>
    <n v="1"/>
    <n v="199781"/>
    <n v="199781"/>
    <n v="199781"/>
    <n v="0"/>
    <s v="เฉพาะเจาะจง"/>
    <s v="4.ทำหนังสือเชิญชวนและเจรจาตกลงกับผู้ค้าโดยตรง"/>
    <s v="ได้ผู้รับจ้าง/บริษัทแล้ว ลงนามในสัญญาวันที่27 ธ.ค.2561 อยู่ระหว่างดำเนินการซ่อมแซมปรับปรุง  คาดว่า ตรวจรับและดำเนินการเรื่องเอกสารให้แล้วเสร็จภายใน ก.พ."/>
    <x v="229"/>
    <s v="27 ธ.ค. 2561"/>
    <x v="38"/>
    <x v="0"/>
    <x v="0"/>
    <x v="0"/>
    <m/>
  </r>
  <r>
    <x v="704"/>
    <x v="37"/>
    <x v="13"/>
    <x v="2"/>
    <s v="28828-รพ.สต.ปากกุดหวาย หมู่ที่ 06 ตำบลหนองกินเพล"/>
    <s v="รั้วคอนกรีตตาข่ายถัก เลขที่แบบ 5419 ข.99/มี.ค./28"/>
    <x v="2"/>
    <n v="0.1"/>
    <n v="1"/>
    <n v="216630"/>
    <n v="216630"/>
    <n v="216630"/>
    <n v="0"/>
    <s v="เฉพาะเจาะจง"/>
    <s v="4.ทำหนังสือเชิญชวนและเจรจาตกลงกับผู้ค้าโดยตรง"/>
    <s v="ได้ผู้รับจ้างแล้ว ดำเนินการเรื่องเอกสารตกลงจ้างเรียบร้อยแล้ว  ขณะนีผู้รับเหมาก่อสร้างกำลังดำเนินงาน ตั้งแต่วันที่ลงนามในสัญญาจ้าง"/>
    <x v="243"/>
    <s v="28 ธ.ค.61"/>
    <x v="274"/>
    <x v="0"/>
    <x v="0"/>
    <x v="0"/>
    <m/>
  </r>
  <r>
    <x v="705"/>
    <x v="38"/>
    <x v="13"/>
    <x v="1"/>
    <m/>
    <s v="เครื่องติดตามการทำงานของหัวใจและสัญญาณชีพอัตโนมัติระดับกลาง"/>
    <x v="1"/>
    <n v="0.7"/>
    <n v="1"/>
    <n v="280000"/>
    <n v="280000"/>
    <n v="280000"/>
    <m/>
    <s v="เฉพาะเจาะจง"/>
    <s v="8.ลงนามสัญญาแล้ว"/>
    <m/>
    <x v="244"/>
    <s v="3 มค.62"/>
    <x v="13"/>
    <x v="0"/>
    <x v="0"/>
    <x v="0"/>
    <m/>
  </r>
  <r>
    <x v="706"/>
    <x v="39"/>
    <x v="13"/>
    <x v="1"/>
    <m/>
    <s v="เครื่องมือผ่าตัดตาพื้นฐาน"/>
    <x v="1"/>
    <n v="0.7"/>
    <n v="1"/>
    <n v="189457.59"/>
    <n v="189457.59"/>
    <n v="189457.59"/>
    <n v="25542.41"/>
    <s v="เฉพาะเจาะจง"/>
    <s v="8.ลงนามสัญญาแล้ว"/>
    <m/>
    <x v="245"/>
    <s v="3 มค.62"/>
    <x v="14"/>
    <x v="0"/>
    <x v="0"/>
    <x v="0"/>
    <m/>
  </r>
  <r>
    <x v="707"/>
    <x v="40"/>
    <x v="13"/>
    <x v="1"/>
    <m/>
    <s v="เครื่องจี้ห้ามเลือดและตัดเนื้อเยื่อด้วยคลื่นวิทยุความถี่สูง"/>
    <x v="1"/>
    <n v="0.7"/>
    <n v="1"/>
    <n v="1650000"/>
    <n v="1650000"/>
    <n v="1650000"/>
    <m/>
    <s v="E_bidding"/>
    <s v="8.ลงนามสัญญาแล้ว"/>
    <m/>
    <x v="0"/>
    <m/>
    <x v="0"/>
    <x v="0"/>
    <x v="0"/>
    <x v="0"/>
    <m/>
  </r>
  <r>
    <x v="708"/>
    <x v="41"/>
    <x v="13"/>
    <x v="1"/>
    <m/>
    <s v="เครื่องควบคุมการให้สารน้ำทางหลอดเลือดดำ ชนิด 3 สาย"/>
    <x v="1"/>
    <n v="0.7"/>
    <n v="1"/>
    <n v="110000"/>
    <n v="110000"/>
    <n v="110000"/>
    <m/>
    <s v="เฉพาะเจาะจง"/>
    <s v="8.ลงนามสัญญาแล้ว"/>
    <m/>
    <x v="246"/>
    <s v="3 มค.62"/>
    <x v="69"/>
    <x v="0"/>
    <x v="0"/>
    <x v="0"/>
    <m/>
  </r>
  <r>
    <x v="709"/>
    <x v="42"/>
    <x v="13"/>
    <x v="1"/>
    <m/>
    <s v="ตู้อบความร้อน"/>
    <x v="1"/>
    <n v="0.7"/>
    <n v="1"/>
    <n v="100000"/>
    <n v="100000"/>
    <n v="100000"/>
    <m/>
    <s v="เฉพาะเจาะจง"/>
    <s v="10.ตรวจรับครุภัณฑ์/งานจ้างแล้ว"/>
    <m/>
    <x v="247"/>
    <s v="3 มค.62"/>
    <x v="29"/>
    <x v="79"/>
    <x v="0"/>
    <x v="0"/>
    <m/>
  </r>
  <r>
    <x v="710"/>
    <x v="43"/>
    <x v="13"/>
    <x v="1"/>
    <m/>
    <s v="เครื่องควบคุมการให้สารละลายโดยใช้กระบอกฉีด"/>
    <x v="1"/>
    <n v="0.7"/>
    <n v="2"/>
    <n v="110000"/>
    <n v="110000"/>
    <n v="110000"/>
    <m/>
    <s v="เฉพาะเจาะจง"/>
    <s v="8.ลงนามสัญญาแล้ว"/>
    <m/>
    <x v="248"/>
    <s v="3 มค.62"/>
    <x v="36"/>
    <x v="0"/>
    <x v="0"/>
    <x v="0"/>
    <m/>
  </r>
  <r>
    <x v="711"/>
    <x v="44"/>
    <x v="13"/>
    <x v="1"/>
    <m/>
    <s v="เครื่องตรวจคลื่นไฟฟ้าหัวใจพร้อมกระบบประมวลผล จัดเก็บภาพ dicom หรือส่งเข้าระบบ Pacs"/>
    <x v="1"/>
    <n v="0.7"/>
    <n v="3"/>
    <n v="450000"/>
    <n v="450000"/>
    <n v="450000"/>
    <m/>
    <s v="เฉพาะเจาะจง"/>
    <s v="8.ลงนามสัญญาแล้ว"/>
    <m/>
    <x v="249"/>
    <s v="3 มค.62"/>
    <x v="23"/>
    <x v="0"/>
    <x v="0"/>
    <x v="0"/>
    <m/>
  </r>
  <r>
    <x v="712"/>
    <x v="45"/>
    <x v="13"/>
    <x v="1"/>
    <m/>
    <s v="เตียงผ่าตัดทั่วไประบบไฟฟ้าพร้อมรีโมทคอนโทล"/>
    <x v="1"/>
    <n v="0.7"/>
    <n v="1"/>
    <n v="1760000"/>
    <n v="1760000"/>
    <n v="1760000"/>
    <m/>
    <s v="E_bidding"/>
    <s v="3.จัดทำSPEC/ร่างTOR แล้ว"/>
    <m/>
    <x v="0"/>
    <m/>
    <x v="0"/>
    <x v="0"/>
    <x v="0"/>
    <x v="0"/>
    <m/>
  </r>
  <r>
    <x v="713"/>
    <x v="46"/>
    <x v="13"/>
    <x v="1"/>
    <m/>
    <s v="เครื่องมือตัดปะผิวหนัง"/>
    <x v="1"/>
    <n v="0.7"/>
    <n v="1"/>
    <n v="450000"/>
    <n v="450000"/>
    <n v="450000"/>
    <m/>
    <s v="เฉพาะเจาะจง"/>
    <s v="10.ตรวจรับครุภัณฑ์/งานจ้างแล้ว"/>
    <m/>
    <x v="250"/>
    <s v="3 มค.62"/>
    <x v="24"/>
    <x v="155"/>
    <x v="0"/>
    <x v="0"/>
    <m/>
  </r>
  <r>
    <x v="714"/>
    <x v="47"/>
    <x v="13"/>
    <x v="1"/>
    <m/>
    <s v="เครื่องตรวจอวัยวะภายในด้วยคลื่นเสียงความคมชัดสูง 2 หัวตรวจ"/>
    <x v="1"/>
    <n v="0.7"/>
    <n v="1"/>
    <n v="1820000"/>
    <n v="1820000"/>
    <n v="1820000"/>
    <m/>
    <s v="E_bidding"/>
    <s v="3.จัดทำSPEC/ร่างTOR แล้ว"/>
    <m/>
    <x v="0"/>
    <m/>
    <x v="0"/>
    <x v="0"/>
    <x v="0"/>
    <x v="0"/>
    <m/>
  </r>
  <r>
    <x v="715"/>
    <x v="48"/>
    <x v="13"/>
    <x v="1"/>
    <m/>
    <s v="เครื่องอบผ้า ขนาดไม่น้อยกว่า 200 ปอนด์"/>
    <x v="1"/>
    <n v="0.7"/>
    <n v="1"/>
    <n v="550000"/>
    <n v="550000"/>
    <n v="550000"/>
    <m/>
    <s v="เฉพาะเจาะจง"/>
    <s v="3.จัดทำSPEC/ร่างTOR แล้ว"/>
    <m/>
    <x v="0"/>
    <m/>
    <x v="0"/>
    <x v="0"/>
    <x v="0"/>
    <x v="0"/>
    <m/>
  </r>
  <r>
    <x v="716"/>
    <x v="49"/>
    <x v="13"/>
    <x v="1"/>
    <m/>
    <s v="เครื่องติดตามการทำงานของหัวใจและสัญญาชีพอัตโนมัติ"/>
    <x v="1"/>
    <n v="0.7"/>
    <n v="3"/>
    <n v="450000"/>
    <n v="450000"/>
    <n v="450000"/>
    <m/>
    <s v="เฉพาะเจาะจง"/>
    <s v="8.ลงนามสัญญาแล้ว"/>
    <m/>
    <x v="244"/>
    <s v="3 มค.62"/>
    <x v="25"/>
    <x v="0"/>
    <x v="0"/>
    <x v="0"/>
    <m/>
  </r>
  <r>
    <x v="717"/>
    <x v="50"/>
    <x v="13"/>
    <x v="1"/>
    <m/>
    <s v="ชุดสว่านเจาะและเลื่อยตัดกระดูกมาตรฐาน"/>
    <x v="1"/>
    <n v="0.7"/>
    <n v="1"/>
    <n v="750000"/>
    <n v="750000"/>
    <n v="750000"/>
    <m/>
    <s v="E_bidding"/>
    <s v="3.จัดทำSPEC/ร่างTOR แล้ว"/>
    <m/>
    <x v="0"/>
    <m/>
    <x v="0"/>
    <x v="0"/>
    <x v="0"/>
    <x v="0"/>
    <m/>
  </r>
  <r>
    <x v="718"/>
    <x v="51"/>
    <x v="13"/>
    <x v="1"/>
    <m/>
    <s v="เครื่องควบคุมการให้สารน้ำทางหลอดเลือดดำชนิด 1 สาย"/>
    <x v="1"/>
    <n v="0.7"/>
    <n v="12"/>
    <n v="720000"/>
    <n v="720000"/>
    <n v="720000"/>
    <m/>
    <s v="E_bidding"/>
    <s v="3.จัดทำSPEC/ร่างTOR แล้ว"/>
    <m/>
    <x v="0"/>
    <m/>
    <x v="0"/>
    <x v="0"/>
    <x v="0"/>
    <x v="0"/>
    <m/>
  </r>
  <r>
    <x v="719"/>
    <x v="52"/>
    <x v="13"/>
    <x v="1"/>
    <m/>
    <s v="เครื่องช่วยหายใจ"/>
    <x v="1"/>
    <n v="0.7"/>
    <n v="2"/>
    <n v="320000"/>
    <n v="320000"/>
    <n v="320000"/>
    <m/>
    <s v="เฉพาะเจาะจง"/>
    <s v="8.ลงนามสัญญาแล้ว"/>
    <m/>
    <x v="249"/>
    <s v="3 มค.62"/>
    <x v="26"/>
    <x v="0"/>
    <x v="0"/>
    <x v="0"/>
    <m/>
  </r>
  <r>
    <x v="720"/>
    <x v="53"/>
    <x v="13"/>
    <x v="1"/>
    <m/>
    <s v="เตียงผู้ป่วยสำหรับไอซียูปรับด้วยไฟฟ้าชนิด 4 motor"/>
    <x v="1"/>
    <n v="0.7"/>
    <n v="1"/>
    <n v="130000"/>
    <n v="130000"/>
    <n v="130000"/>
    <m/>
    <s v="เฉพาะเจาะจง"/>
    <s v="8.ลงนามสัญญาแล้ว"/>
    <m/>
    <x v="251"/>
    <s v="3 มค.62"/>
    <x v="28"/>
    <x v="0"/>
    <x v="0"/>
    <x v="0"/>
    <m/>
  </r>
  <r>
    <x v="721"/>
    <x v="54"/>
    <x v="13"/>
    <x v="1"/>
    <m/>
    <s v="ชุดอุปกรณ์ช่วยชีวิตทารกแรกคลอด"/>
    <x v="1"/>
    <n v="0.7"/>
    <n v="1"/>
    <n v="380000"/>
    <n v="380000"/>
    <n v="380000"/>
    <m/>
    <s v="เฉพาะเจาะจง"/>
    <s v="8.ลงนามสัญญาแล้ว"/>
    <m/>
    <x v="252"/>
    <s v="3 มค.62"/>
    <x v="31"/>
    <x v="0"/>
    <x v="0"/>
    <x v="0"/>
    <m/>
  </r>
  <r>
    <x v="722"/>
    <x v="55"/>
    <x v="13"/>
    <x v="1"/>
    <m/>
    <s v="เครื่องส่องรักษาทารกตัวเหลืองแบบสองด้าน"/>
    <x v="1"/>
    <n v="0.7"/>
    <n v="1"/>
    <n v="160000"/>
    <n v="160000"/>
    <n v="160000"/>
    <m/>
    <s v="เฉพาะเจาะจง"/>
    <s v="8.ลงนามสัญญาแล้ว"/>
    <m/>
    <x v="248"/>
    <s v="3 มค.62"/>
    <x v="275"/>
    <x v="0"/>
    <x v="0"/>
    <x v="0"/>
    <m/>
  </r>
  <r>
    <x v="723"/>
    <x v="1"/>
    <x v="14"/>
    <x v="1"/>
    <s v="รพ.พิบูลมังสาหาร"/>
    <s v="เครื่องติดตามปริมาณความอิ่มตัวของออกซิเจนในเลือดของผู้ใหญ่"/>
    <x v="1"/>
    <n v="0.7"/>
    <n v="1"/>
    <n v="55000"/>
    <n v="55000"/>
    <n v="55000"/>
    <n v="0"/>
    <s v="เฉพาะเจาะจง"/>
    <s v="11.จ่ายเงินเรียบร้อยแล้ว"/>
    <m/>
    <x v="253"/>
    <s v="13/12/2561"/>
    <x v="276"/>
    <x v="156"/>
    <x v="127"/>
    <x v="65"/>
    <m/>
  </r>
  <r>
    <x v="724"/>
    <x v="2"/>
    <x v="14"/>
    <x v="1"/>
    <s v="รพ.พิบูลมังสาหาร"/>
    <s v="เครื่องติดตามการทำงานของหัวใจและสัญญาณชีพอัติโนมัติ(NIBP)"/>
    <x v="1"/>
    <n v="0.7"/>
    <n v="4"/>
    <n v="150000"/>
    <n v="600000"/>
    <n v="600000"/>
    <m/>
    <s v="เฉพาะเจาะจง"/>
    <s v="3.จัดทำSPEC/ร่างTOR แล้ว"/>
    <m/>
    <x v="0"/>
    <m/>
    <x v="0"/>
    <x v="0"/>
    <x v="0"/>
    <x v="0"/>
    <m/>
  </r>
  <r>
    <x v="725"/>
    <x v="3"/>
    <x v="14"/>
    <x v="1"/>
    <s v="รพ.พิบูลมังสาหาร"/>
    <s v="เครื่องกระตุกหัวใจด้วยไฟฟ้า (Defribriltion)"/>
    <x v="1"/>
    <n v="0.7"/>
    <n v="2"/>
    <n v="350000"/>
    <n v="700000"/>
    <n v="700000"/>
    <m/>
    <s v="เฉพาะเจาะจง"/>
    <s v="3.จัดทำSPEC/ร่างTOR แล้ว"/>
    <m/>
    <x v="0"/>
    <m/>
    <x v="0"/>
    <x v="0"/>
    <x v="0"/>
    <x v="0"/>
    <m/>
  </r>
  <r>
    <x v="726"/>
    <x v="4"/>
    <x v="14"/>
    <x v="1"/>
    <s v="รพ.พิบูลมังสาหาร"/>
    <s v="ชุดเครื่องเสียงประชาสัมพันธ์ให้สุขศึกษาแก่ประชาชาชนเคลื่อนที่ได้"/>
    <x v="1"/>
    <n v="0.7"/>
    <n v="1"/>
    <n v="34000"/>
    <n v="34000"/>
    <n v="34000"/>
    <m/>
    <s v="เฉพาะเจาะจง"/>
    <s v="11.จ่ายเงินเรียบร้อยแล้ว"/>
    <m/>
    <x v="254"/>
    <s v="11/12/2561"/>
    <x v="277"/>
    <x v="157"/>
    <x v="128"/>
    <x v="144"/>
    <m/>
  </r>
  <r>
    <x v="727"/>
    <x v="5"/>
    <x v="14"/>
    <x v="1"/>
    <s v="รพ.พิบูลมังสาหาร"/>
    <s v="เครื่องปรับอากาศ ชนิดติดผนัง(มีระบบฟอกอากาศ) ขนาด 25000 BTU "/>
    <x v="1"/>
    <n v="0.7"/>
    <n v="2"/>
    <n v="35000"/>
    <n v="70000"/>
    <n v="70000"/>
    <m/>
    <s v="เฉพาะเจาะจง"/>
    <s v="11.จ่ายเงินเรียบร้อยแล้ว"/>
    <m/>
    <x v="255"/>
    <s v="18/12/2561"/>
    <x v="278"/>
    <x v="158"/>
    <x v="127"/>
    <x v="106"/>
    <m/>
  </r>
  <r>
    <x v="728"/>
    <x v="6"/>
    <x v="14"/>
    <x v="1"/>
    <s v="รพ.พิบูลมังสาหาร"/>
    <s v="คอมพิวเตอร์โน๊ตบุ๊ค"/>
    <x v="1"/>
    <n v="0.7"/>
    <n v="1"/>
    <n v="21000"/>
    <n v="21000"/>
    <n v="21000"/>
    <m/>
    <s v="เฉพาะเจาะจง"/>
    <s v="11.จ่ายเงินเรียบร้อยแล้ว"/>
    <m/>
    <x v="256"/>
    <s v="14/12/2561"/>
    <x v="279"/>
    <x v="159"/>
    <x v="127"/>
    <x v="8"/>
    <m/>
  </r>
  <r>
    <x v="729"/>
    <x v="7"/>
    <x v="14"/>
    <x v="1"/>
    <s v="รพ.พิบูลมังสาหาร"/>
    <s v="เตียงผู้ป่วยชนิดสามไกราวปีกนกพร้อมเบาะเสาน้ำเกลือตู้ข้างเตียงและถาดคร่อมเตียง"/>
    <x v="1"/>
    <n v="0.7"/>
    <n v="3"/>
    <n v="42000"/>
    <n v="126000"/>
    <n v="126000"/>
    <m/>
    <s v="เฉพาะเจาะจง"/>
    <s v="8.ลงนามสัญญาแล้ว"/>
    <m/>
    <x v="257"/>
    <s v="14/12/2561"/>
    <x v="280"/>
    <x v="0"/>
    <x v="0"/>
    <x v="0"/>
    <m/>
  </r>
  <r>
    <x v="730"/>
    <x v="8"/>
    <x v="14"/>
    <x v="1"/>
    <s v="รพ.พิบูลมังสาหาร"/>
    <s v="เตียงผู้ป่วยชนิดสามไกราวสแตนเลสช่องถี่ปรับขึ้นลงได้  พร้อมเบาะและหมอนเสาน้ำเกลือตู้ข้างเตียงและถาดคร่อมเตียง"/>
    <x v="1"/>
    <n v="0.7"/>
    <n v="8"/>
    <n v="42000"/>
    <n v="336000"/>
    <n v="336000"/>
    <m/>
    <s v="เฉพาะเจาะจง"/>
    <s v="8.ลงนามสัญญาแล้ว"/>
    <m/>
    <x v="257"/>
    <s v="14/12/2561"/>
    <x v="280"/>
    <x v="0"/>
    <x v="0"/>
    <x v="0"/>
    <m/>
  </r>
  <r>
    <x v="731"/>
    <x v="9"/>
    <x v="14"/>
    <x v="1"/>
    <s v="รพ.พิบูลมังสาหาร"/>
    <s v="เครื่องตรวจคลื่นไฟฟ้าหัวใจพร้อมระบบประมวลผล (EKG 12 lead)"/>
    <x v="1"/>
    <n v="0.7"/>
    <n v="2"/>
    <n v="150000"/>
    <n v="300000"/>
    <n v="300000"/>
    <m/>
    <s v="เฉพาะเจาะจง"/>
    <s v="11.จ่ายเงินเรียบร้อยแล้ว"/>
    <m/>
    <x v="258"/>
    <s v="24/12/2561"/>
    <x v="281"/>
    <x v="68"/>
    <x v="127"/>
    <x v="145"/>
    <m/>
  </r>
  <r>
    <x v="732"/>
    <x v="10"/>
    <x v="14"/>
    <x v="1"/>
    <s v="รพ.พิบูลมังสาหาร"/>
    <s v="เครื่องติดตามปริมาณความอิ่มตัวของออกซิเจนในเลือดของทารก  O2 Sat "/>
    <x v="1"/>
    <n v="0.7"/>
    <n v="1"/>
    <n v="55000"/>
    <n v="55000"/>
    <n v="55000"/>
    <m/>
    <s v="เฉพาะเจาะจง"/>
    <s v="10.ตรวจรับครุภัณฑ์/งานจ้างแล้ว"/>
    <m/>
    <x v="258"/>
    <s v="14/12/2561"/>
    <x v="282"/>
    <x v="96"/>
    <x v="0"/>
    <x v="0"/>
    <m/>
  </r>
  <r>
    <x v="733"/>
    <x v="11"/>
    <x v="14"/>
    <x v="1"/>
    <s v="รพ.พิบูลมังสาหาร"/>
    <s v="เครื่องวัดความเข้มข้นของคาร์บอนไดออกไซด์ในลมหายใจEntridol Co2 ( Mobile)"/>
    <x v="1"/>
    <n v="0.7"/>
    <n v="1"/>
    <n v="50000"/>
    <n v="50000"/>
    <n v="50000"/>
    <m/>
    <s v="เฉพาะเจาะจง"/>
    <s v="3.จัดทำSPEC/ร่างTOR แล้ว"/>
    <m/>
    <x v="0"/>
    <m/>
    <x v="0"/>
    <x v="0"/>
    <x v="0"/>
    <x v="0"/>
    <m/>
  </r>
  <r>
    <x v="734"/>
    <x v="12"/>
    <x v="14"/>
    <x v="1"/>
    <s v="รพ.พิบูลมังสาหาร"/>
    <s v="เครื่องควบคุมการให้สารละลายทางหลอดเลือดดำ(Infusion pump) "/>
    <x v="1"/>
    <n v="0.7"/>
    <n v="1"/>
    <n v="60000"/>
    <n v="60000"/>
    <n v="60000"/>
    <m/>
    <s v="เฉพาะเจาะจง"/>
    <s v="10.ตรวจรับครุภัณฑ์/งานจ้างแล้ว"/>
    <m/>
    <x v="259"/>
    <s v="14/12/2561"/>
    <x v="283"/>
    <x v="160"/>
    <x v="0"/>
    <x v="0"/>
    <m/>
  </r>
  <r>
    <x v="735"/>
    <x v="13"/>
    <x v="14"/>
    <x v="1"/>
    <s v="รพ.พิบูลมังสาหาร"/>
    <s v="ยูนิตทันตกรรม(Master unit)"/>
    <x v="1"/>
    <n v="0.7"/>
    <n v="2"/>
    <n v="460000"/>
    <n v="920000"/>
    <n v="920000"/>
    <m/>
    <s v="เฉพาะเจาะจง"/>
    <s v="3.จัดทำSPEC/ร่างTOR แล้ว"/>
    <m/>
    <x v="0"/>
    <m/>
    <x v="0"/>
    <x v="0"/>
    <x v="0"/>
    <x v="0"/>
    <m/>
  </r>
  <r>
    <x v="736"/>
    <x v="14"/>
    <x v="14"/>
    <x v="1"/>
    <s v="รพ.พิบูลมังสาหาร"/>
    <s v="เครื่องฉายแสง"/>
    <x v="1"/>
    <n v="0.7"/>
    <n v="2"/>
    <n v="25000"/>
    <n v="50000"/>
    <n v="50000"/>
    <m/>
    <s v="เฉพาะเจาะจง"/>
    <s v="10.ตรวจรับครุภัณฑ์/งานจ้างแล้ว"/>
    <m/>
    <x v="259"/>
    <s v="11/12/2561"/>
    <x v="284"/>
    <x v="4"/>
    <x v="0"/>
    <x v="0"/>
    <m/>
  </r>
  <r>
    <x v="737"/>
    <x v="15"/>
    <x v="14"/>
    <x v="1"/>
    <s v="รพ.พิบูลมังสาหาร"/>
    <s v="ชุดทันตกรรมเคลื่อนที่ (Mobile Dental unit)"/>
    <x v="1"/>
    <n v="0.7"/>
    <n v="2"/>
    <n v="175000"/>
    <n v="350000"/>
    <n v="350000"/>
    <m/>
    <s v="เฉพาะเจาะจง"/>
    <s v="8.ลงนามสัญญาแล้ว"/>
    <m/>
    <x v="260"/>
    <s v="13/12/2561"/>
    <x v="285"/>
    <x v="0"/>
    <x v="0"/>
    <x v="0"/>
    <m/>
  </r>
  <r>
    <x v="738"/>
    <x v="16"/>
    <x v="14"/>
    <x v="1"/>
    <s v="รพ.พิบูลมังสาหาร"/>
    <s v="เครื่องปั่นอมัลกัม"/>
    <x v="1"/>
    <n v="0.7"/>
    <n v="2"/>
    <n v="14000"/>
    <n v="28000"/>
    <n v="28000"/>
    <m/>
    <s v="เฉพาะเจาะจง"/>
    <s v="11.จ่ายเงินเรียบร้อยแล้ว"/>
    <m/>
    <x v="261"/>
    <s v="17/12/2561"/>
    <x v="286"/>
    <x v="3"/>
    <x v="127"/>
    <x v="146"/>
    <m/>
  </r>
  <r>
    <x v="739"/>
    <x v="17"/>
    <x v="14"/>
    <x v="1"/>
    <s v="รพ.พิบูลมังสาหาร"/>
    <s v="เก้าอี้ทันตแพทย์"/>
    <x v="1"/>
    <n v="0.7"/>
    <n v="2"/>
    <n v="11000"/>
    <n v="22000"/>
    <n v="22000"/>
    <m/>
    <s v="เฉพาะเจาะจง"/>
    <s v="11.จ่ายเงินเรียบร้อยแล้ว"/>
    <m/>
    <x v="260"/>
    <s v="13/12/2561"/>
    <x v="287"/>
    <x v="3"/>
    <x v="127"/>
    <x v="50"/>
    <m/>
  </r>
  <r>
    <x v="740"/>
    <x v="18"/>
    <x v="14"/>
    <x v="1"/>
    <s v="รพ.พิบูลมังสาหาร"/>
    <s v="เครื่องกระตุ้นกล้ามเนื้อด้วยไฟฟ้าแบบพกพา "/>
    <x v="1"/>
    <n v="0.7"/>
    <n v="2"/>
    <n v="12000"/>
    <n v="24000"/>
    <n v="24000"/>
    <m/>
    <s v="เฉพาะเจาะจง"/>
    <s v="11.จ่ายเงินเรียบร้อยแล้ว"/>
    <m/>
    <x v="262"/>
    <s v="03/1/2562"/>
    <x v="288"/>
    <x v="161"/>
    <x v="127"/>
    <x v="131"/>
    <m/>
  </r>
  <r>
    <x v="741"/>
    <x v="19"/>
    <x v="14"/>
    <x v="1"/>
    <s v="รพ.พิบูลมังสาหาร"/>
    <s v="เครื่องรักษาด้วยคลื่นสั้น "/>
    <x v="1"/>
    <n v="0.7"/>
    <n v="1"/>
    <n v="400000"/>
    <n v="400000"/>
    <n v="400000"/>
    <m/>
    <s v="เฉพาะเจาะจง"/>
    <s v="8.ลงนามสัญญาแล้ว"/>
    <m/>
    <x v="263"/>
    <s v="18/12/2561"/>
    <x v="289"/>
    <x v="0"/>
    <x v="0"/>
    <x v="0"/>
    <m/>
  </r>
  <r>
    <x v="742"/>
    <x v="20"/>
    <x v="14"/>
    <x v="1"/>
    <s v="รพ.พิบูลมังสาหาร"/>
    <s v="เครื่องวัดความดันแบบปรอทตั้งโต๊ะ"/>
    <x v="1"/>
    <n v="0.7"/>
    <n v="2"/>
    <n v="12000"/>
    <n v="24000"/>
    <n v="24000"/>
    <m/>
    <s v="เฉพาะเจาะจง"/>
    <s v="10.ตรวจรับครุภัณฑ์/งานจ้างแล้ว"/>
    <m/>
    <x v="258"/>
    <s v="14/12/2561"/>
    <x v="282"/>
    <x v="96"/>
    <x v="0"/>
    <x v="0"/>
    <m/>
  </r>
  <r>
    <x v="743"/>
    <x v="21"/>
    <x v="14"/>
    <x v="1"/>
    <s v="รพ.พิบูลมังสาหาร"/>
    <s v="รถเข็นเปลนอน"/>
    <x v="1"/>
    <n v="0.7"/>
    <n v="3"/>
    <n v="22000"/>
    <n v="66000"/>
    <n v="66000"/>
    <m/>
    <s v="เฉพาะเจาะจง"/>
    <s v="11.จ่ายเงินเรียบร้อยแล้ว"/>
    <m/>
    <x v="264"/>
    <s v="18/12/2561"/>
    <x v="290"/>
    <x v="2"/>
    <x v="129"/>
    <x v="147"/>
    <m/>
  </r>
  <r>
    <x v="744"/>
    <x v="22"/>
    <x v="14"/>
    <x v="1"/>
    <s v="รพ.พิบูลมังสาหาร"/>
    <s v="ตู้เก็บอุปกรณ์ปราศจากเชื้อ"/>
    <x v="1"/>
    <n v="0.7"/>
    <n v="2"/>
    <n v="70000"/>
    <n v="140000"/>
    <n v="140000"/>
    <m/>
    <s v="เฉพาะเจาะจง"/>
    <s v="8.ลงนามสัญญาแล้ว"/>
    <m/>
    <x v="265"/>
    <s v="15/01/2561"/>
    <x v="291"/>
    <x v="0"/>
    <x v="0"/>
    <x v="0"/>
    <m/>
  </r>
  <r>
    <x v="745"/>
    <x v="23"/>
    <x v="14"/>
    <x v="1"/>
    <s v="รพ.พิบูลมังสาหาร"/>
    <s v="โต๊ะส่องผ้า"/>
    <x v="1"/>
    <n v="0.7"/>
    <n v="1"/>
    <n v="28000"/>
    <n v="28000"/>
    <n v="28000"/>
    <m/>
    <s v="เฉพาะเจาะจง"/>
    <s v="8.ลงนามสัญญาแล้ว"/>
    <m/>
    <x v="266"/>
    <s v="04/01/2562"/>
    <x v="292"/>
    <x v="0"/>
    <x v="0"/>
    <x v="0"/>
    <m/>
  </r>
  <r>
    <x v="746"/>
    <x v="24"/>
    <x v="14"/>
    <x v="1"/>
    <s v="รพ.พิบูลมังสาหาร"/>
    <s v="ตู้เก็บstockเสื้อผ้าผู้ป่วย"/>
    <x v="1"/>
    <n v="0.7"/>
    <n v="2"/>
    <n v="30000"/>
    <n v="60000"/>
    <n v="60000"/>
    <m/>
    <s v="เฉพาะเจาะจง"/>
    <s v="8.ลงนามสัญญาแล้ว"/>
    <m/>
    <x v="267"/>
    <s v="09/01/2562"/>
    <x v="293"/>
    <x v="0"/>
    <x v="0"/>
    <x v="0"/>
    <m/>
  </r>
  <r>
    <x v="747"/>
    <x v="25"/>
    <x v="14"/>
    <x v="1"/>
    <s v="รพ.พิบูลมังสาหาร"/>
    <s v="เครื่องวัดความดันอัตโนมัติ"/>
    <x v="1"/>
    <n v="0.7"/>
    <n v="1"/>
    <n v="8000"/>
    <n v="8000"/>
    <n v="8000"/>
    <m/>
    <s v="เฉพาะเจาะจง"/>
    <s v="10.ตรวจรับครุภัณฑ์/งานจ้างแล้ว"/>
    <m/>
    <x v="258"/>
    <s v="14/12/2561"/>
    <x v="282"/>
    <x v="96"/>
    <x v="0"/>
    <x v="0"/>
    <m/>
  </r>
  <r>
    <x v="748"/>
    <x v="26"/>
    <x v="14"/>
    <x v="1"/>
    <s v="รพ.พิบูลมังสาหาร"/>
    <s v="ตู้เย็นเก็บและวัคชีนแบบ 3 ประตู"/>
    <x v="1"/>
    <n v="0.7"/>
    <n v="1"/>
    <n v="40000"/>
    <n v="40000"/>
    <n v="39390.58"/>
    <n v="609.41999999999996"/>
    <s v="เฉพาะเจาะจง"/>
    <s v="8.ลงนามสัญญาแล้ว"/>
    <m/>
    <x v="268"/>
    <s v="05/02/2562"/>
    <x v="294"/>
    <x v="0"/>
    <x v="0"/>
    <x v="0"/>
    <m/>
  </r>
  <r>
    <x v="749"/>
    <x v="27"/>
    <x v="14"/>
    <x v="2"/>
    <s v="รพ.สต.บ้านแขม"/>
    <s v="ปรับปรุงห้องให้บริการผู้ป่วย"/>
    <x v="2"/>
    <n v="0.7"/>
    <n v="1"/>
    <n v="80000"/>
    <n v="80000"/>
    <n v="800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 24 มกราคม 2562"/>
    <x v="269"/>
    <m/>
    <x v="0"/>
    <x v="0"/>
    <x v="0"/>
    <x v="0"/>
    <m/>
  </r>
  <r>
    <x v="750"/>
    <x v="28"/>
    <x v="14"/>
    <x v="2"/>
    <s v="รพ.สต.โนนกาหลง"/>
    <s v="คอมพิวเตอร์ สำนักงาน 4 core3.0 GHz, DDR 4 GB HD Sata 1 TB ,จอภาพ LED ไม่น้อยกว่า 19 นิ้ว (8)"/>
    <x v="1"/>
    <n v="0.7"/>
    <n v="1"/>
    <n v="22000"/>
    <n v="22000"/>
    <n v="22000"/>
    <m/>
    <s v="เฉพาะเจาะจง"/>
    <s v="4.ทำหนังสือเชิญชวนและเจรจาตกลงกับผู้ค้าโดยตรง"/>
    <s v="นัดหมายร้านค้าเจรจา ตกลง ในรายละเอียดที่เกี่ยวข้อง วันที่ 24 มกราคม 2562"/>
    <x v="120"/>
    <m/>
    <x v="0"/>
    <x v="0"/>
    <x v="0"/>
    <x v="0"/>
    <m/>
  </r>
  <r>
    <x v="751"/>
    <x v="29"/>
    <x v="14"/>
    <x v="2"/>
    <s v="รพ.สต.โนนกาหลง"/>
    <s v="ปรับปรุงพื้นคอนกรีตและร่องน้ำรอบอาคารบริการ"/>
    <x v="2"/>
    <n v="0.7"/>
    <n v="1"/>
    <n v="28820"/>
    <n v="28820"/>
    <n v="28820"/>
    <m/>
    <s v="เฉพาะเจาะจง"/>
    <s v="4.ทำหนังสือเชิญชวนและเจรจาตกลงกับผู้ค้าโดยตรง"/>
    <s v="นัดหมายผู้รับจ้างดำเนินงานในวันที่ 23 มกราคม 2562"/>
    <x v="270"/>
    <m/>
    <x v="0"/>
    <x v="0"/>
    <x v="0"/>
    <x v="0"/>
    <m/>
  </r>
  <r>
    <x v="752"/>
    <x v="30"/>
    <x v="14"/>
    <x v="2"/>
    <s v="รพ.สต.โนนกาหลง"/>
    <s v="ปรับปรุงบริเวณมุขส่งเสริมพัฒนาการเด็ก"/>
    <x v="2"/>
    <n v="0.7"/>
    <n v="1"/>
    <n v="29320"/>
    <n v="29320"/>
    <n v="2932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53"/>
    <x v="31"/>
    <x v="14"/>
    <x v="2"/>
    <s v="รพ.สต. อ่างศิลา"/>
    <s v="คอมพิวเตอร์โน้ตบุ๊ก 2core 3.0 GHz, DDR4 8 GB, HD 1 TB _x000a_จอภาพไม่น้อยกว่า 12 นิ้ว (13)(01-01)"/>
    <x v="1"/>
    <n v="0.7"/>
    <n v="1"/>
    <n v="21000"/>
    <n v="21000"/>
    <n v="21000"/>
    <m/>
    <s v="เฉพาะเจาะจง"/>
    <s v="11.จ่ายเงินเรียบร้อยแล้ว"/>
    <m/>
    <x v="120"/>
    <s v="17/01/2562"/>
    <x v="295"/>
    <x v="161"/>
    <x v="55"/>
    <x v="8"/>
    <m/>
  </r>
  <r>
    <x v="754"/>
    <x v="32"/>
    <x v="14"/>
    <x v="2"/>
    <s v="รพ.สต. อ่างศิลา"/>
    <s v="คอมพิวเตอร์ สำนักงาน 4 core3.0 GHz, DDR 4 GB HD Sata 1 TB ,จอภาพ LED ไม่น้อยกว่า 19 นิ้ว (8)"/>
    <x v="1"/>
    <n v="0.7"/>
    <n v="2"/>
    <n v="22000"/>
    <n v="44000"/>
    <n v="44000"/>
    <m/>
    <s v="เฉพาะเจาะจง"/>
    <s v="11.จ่ายเงินเรียบร้อยแล้ว"/>
    <m/>
    <x v="120"/>
    <s v="17/01/2562"/>
    <x v="295"/>
    <x v="161"/>
    <x v="55"/>
    <x v="16"/>
    <m/>
  </r>
  <r>
    <x v="755"/>
    <x v="33"/>
    <x v="14"/>
    <x v="2"/>
    <s v="รพ.สต. อ่างศิลา"/>
    <s v="Auto cave แบบตู้ 50 ลิตร"/>
    <x v="1"/>
    <n v="0.7"/>
    <n v="1"/>
    <n v="95000"/>
    <n v="95000"/>
    <n v="95000"/>
    <m/>
    <s v="เฉพาะเจาะจง"/>
    <s v="11.จ่ายเงินเรียบร้อยแล้ว"/>
    <m/>
    <x v="271"/>
    <s v="17/01/2562"/>
    <x v="71"/>
    <x v="1"/>
    <x v="56"/>
    <x v="148"/>
    <m/>
  </r>
  <r>
    <x v="756"/>
    <x v="34"/>
    <x v="14"/>
    <x v="2"/>
    <s v="รพ.สต.นาโพธิ์"/>
    <s v="คอมพิวเตอร์โน้ตบุ๊ก 2core 3.0 GHz, DDR4 8 GB, HD 1 TB _x000a_จอภาพไม่น้อยกว่า 12 นิ้ว(13)(01-02)"/>
    <x v="1"/>
    <n v="0.7"/>
    <n v="2"/>
    <n v="21000"/>
    <n v="42000"/>
    <n v="42000"/>
    <m/>
    <s v="เฉพาะเจาะจง"/>
    <s v="8.ลงนามสัญญาแล้ว"/>
    <s v="อยู่ในขั้นตอนดำเนินการ(บริหารสัญญา)กำหนดส่งมอบงาน 24 มค 2562"/>
    <x v="120"/>
    <s v="09/01/2562"/>
    <x v="296"/>
    <x v="0"/>
    <x v="0"/>
    <x v="0"/>
    <m/>
  </r>
  <r>
    <x v="757"/>
    <x v="35"/>
    <x v="14"/>
    <x v="2"/>
    <s v="รพ.สต.นาโพธิ์"/>
    <s v="คอมพิวเตอร์ สำนักงาน 4 core3.0 GHz, DDR 4 GB HD Sata 1 TB ,จอภาพ LED ไม่น้อยกว่า 19 นิ้ว (8)"/>
    <x v="1"/>
    <n v="0.7"/>
    <n v="1"/>
    <n v="22000"/>
    <n v="22000"/>
    <n v="220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22 มค 2562"/>
    <x v="120"/>
    <m/>
    <x v="0"/>
    <x v="0"/>
    <x v="0"/>
    <x v="0"/>
    <m/>
  </r>
  <r>
    <x v="758"/>
    <x v="36"/>
    <x v="14"/>
    <x v="2"/>
    <s v="รพ.สต.นาโพธิ์"/>
    <s v="ปรับปรุงห้องบริการฉุกเฉิน"/>
    <x v="2"/>
    <n v="0.7"/>
    <n v="1"/>
    <n v="60000"/>
    <n v="60000"/>
    <n v="600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21 มค 2562"/>
    <x v="272"/>
    <m/>
    <x v="0"/>
    <x v="0"/>
    <x v="0"/>
    <x v="0"/>
    <m/>
  </r>
  <r>
    <x v="759"/>
    <x v="37"/>
    <x v="14"/>
    <x v="2"/>
    <s v="รพ.สต.ดอนจิก"/>
    <s v="เครื่องซิลเครื่องงมือทางการแพทย์"/>
    <x v="1"/>
    <n v="0.7"/>
    <n v="1"/>
    <n v="8600"/>
    <n v="8600"/>
    <n v="86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60"/>
    <x v="38"/>
    <x v="14"/>
    <x v="2"/>
    <s v="รพ.สต.ดอนจิก"/>
    <s v="คอมพิวเตอร์ สำนักงาน 4 core3.0 GHz, DDR 4 GB HD Sata 1 TB ,จอภาพ LED ไม่น้อยกว่า 19 นิ้ว(8) "/>
    <x v="1"/>
    <n v="0.7"/>
    <n v="1"/>
    <n v="22000"/>
    <n v="22000"/>
    <n v="220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21 มค 2562"/>
    <x v="273"/>
    <m/>
    <x v="0"/>
    <x v="0"/>
    <x v="0"/>
    <x v="0"/>
    <m/>
  </r>
  <r>
    <x v="761"/>
    <x v="39"/>
    <x v="14"/>
    <x v="2"/>
    <s v="รพ.สต.ดอนจิก"/>
    <s v="ปรับปรุงพื้นคอนกรีตและร่องน้ำรอบอาคาร"/>
    <x v="2"/>
    <n v="0.7"/>
    <n v="1"/>
    <n v="30820"/>
    <n v="30820"/>
    <n v="3082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24 มค 2562"/>
    <x v="274"/>
    <m/>
    <x v="0"/>
    <x v="0"/>
    <x v="0"/>
    <x v="0"/>
    <m/>
  </r>
  <r>
    <x v="762"/>
    <x v="40"/>
    <x v="14"/>
    <x v="2"/>
    <s v="รพ.สต.ดอนจิก"/>
    <s v="คอมพิวเตอร์โน้ตบุ๊ก 2core 3.0 GHz, DDR4 8 GB, HD 1 TB _x000a_จอภาพไม่น้อยกว่า 12 นิ้ว (13)"/>
    <x v="1"/>
    <n v="0.7"/>
    <n v="1"/>
    <n v="21000"/>
    <n v="21000"/>
    <n v="210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21 มค 2562"/>
    <x v="273"/>
    <m/>
    <x v="0"/>
    <x v="0"/>
    <x v="0"/>
    <x v="0"/>
    <m/>
  </r>
  <r>
    <x v="763"/>
    <x v="41"/>
    <x v="14"/>
    <x v="2"/>
    <s v="รพ.สต.หนองไฮ"/>
    <s v="ปรับปรุงห้องอุบัติเหตุฉุกเฉินด้านหน้า รพ.สต.หนองไฮ"/>
    <x v="2"/>
    <n v="0.7"/>
    <n v="1"/>
    <n v="55000"/>
    <n v="55000"/>
    <n v="55000"/>
    <m/>
    <s v="เฉพาะเจาะจง"/>
    <s v="4.ทำหนังสือเชิญชวนและเจรจาตกลงกับผู้ค้าโดยตรง"/>
    <s v="นัดหมายร้านค้าเจรจา ตกลง ในรายละเอียดที่เกี่ยวข้อง วันที่ 21 มกราคม 2562"/>
    <x v="0"/>
    <m/>
    <x v="0"/>
    <x v="0"/>
    <x v="0"/>
    <x v="0"/>
    <m/>
  </r>
  <r>
    <x v="764"/>
    <x v="42"/>
    <x v="14"/>
    <x v="2"/>
    <s v="รพ.สต.หนองไฮ"/>
    <s v="คอมพิวเตอร์ สำนักงาน 4Core 3.2 GHz, DDR4 8 GB, _x000a_HD Sata 2 TB, จอภาพ LED ไม่น้อยกว่า 19 นิ้ว(8)"/>
    <x v="1"/>
    <n v="0.7"/>
    <n v="1"/>
    <n v="30000"/>
    <n v="30000"/>
    <n v="30000"/>
    <m/>
    <s v="เฉพาะเจาะจง"/>
    <s v="11.จ่ายเงินเรียบร้อยแล้ว"/>
    <m/>
    <x v="120"/>
    <s v="18/01/2562"/>
    <x v="297"/>
    <x v="65"/>
    <x v="127"/>
    <x v="6"/>
    <m/>
  </r>
  <r>
    <x v="765"/>
    <x v="43"/>
    <x v="14"/>
    <x v="2"/>
    <s v="รพ.สต.ห้วยแดง"/>
    <s v="ปรับปรุงห้องคลังยา"/>
    <x v="2"/>
    <n v="0.7"/>
    <n v="1"/>
    <n v="8000"/>
    <n v="8000"/>
    <n v="8000"/>
    <m/>
    <s v="เฉพาะเจาะจง"/>
    <s v="11.จ่ายเงินเรียบร้อยแล้ว"/>
    <m/>
    <x v="275"/>
    <s v="28/01/2562"/>
    <x v="0"/>
    <x v="73"/>
    <x v="56"/>
    <x v="60"/>
    <m/>
  </r>
  <r>
    <x v="766"/>
    <x v="44"/>
    <x v="14"/>
    <x v="2"/>
    <s v="รพ.สต.ห้วยแดง"/>
    <s v="ปรับปรุงประตูทางเข้าห้องบริการผู้ป่วยฉุกเฉิน"/>
    <x v="2"/>
    <n v="0.7"/>
    <n v="1"/>
    <n v="20000"/>
    <n v="20000"/>
    <n v="20000"/>
    <m/>
    <s v="เฉพาะเจาะจง"/>
    <s v="11.จ่ายเงินเรียบร้อยแล้ว"/>
    <m/>
    <x v="276"/>
    <s v="28/01/2562"/>
    <x v="0"/>
    <x v="73"/>
    <x v="56"/>
    <x v="11"/>
    <m/>
  </r>
  <r>
    <x v="767"/>
    <x v="45"/>
    <x v="14"/>
    <x v="2"/>
    <s v="รพ.สต.ห้วยแดง"/>
    <s v="ปรับปรุงหลังคาข้างห้องบริการผู้ป่วยฉุกเฉิน"/>
    <x v="2"/>
    <n v="0.7"/>
    <n v="1"/>
    <n v="15000"/>
    <n v="15000"/>
    <n v="15000"/>
    <m/>
    <s v="เฉพาะเจาะจง"/>
    <s v="11.จ่ายเงินเรียบร้อยแล้ว"/>
    <m/>
    <x v="275"/>
    <s v="28/01/2562"/>
    <x v="0"/>
    <x v="73"/>
    <x v="56"/>
    <x v="5"/>
    <m/>
  </r>
  <r>
    <x v="768"/>
    <x v="46"/>
    <x v="14"/>
    <x v="2"/>
    <s v="รพ.สต.ห้วยแดง"/>
    <s v="ปรับปรุงอาคาร รพ.สต. (ทาสี)"/>
    <x v="2"/>
    <n v="0.7"/>
    <n v="1"/>
    <n v="26000"/>
    <n v="26000"/>
    <n v="26000"/>
    <m/>
    <s v="เฉพาะเจาะจง"/>
    <s v="11.จ่ายเงินเรียบร้อยแล้ว"/>
    <m/>
    <x v="277"/>
    <s v="28/01/2562"/>
    <x v="0"/>
    <x v="73"/>
    <x v="56"/>
    <x v="84"/>
    <m/>
  </r>
  <r>
    <x v="769"/>
    <x v="47"/>
    <x v="14"/>
    <x v="2"/>
    <s v="รพ.สต.ห้วยแดง"/>
    <s v="ปรับปรุงระบบจราจรในหน่วยบริการ"/>
    <x v="2"/>
    <n v="0.7"/>
    <n v="1"/>
    <n v="6000"/>
    <n v="6000"/>
    <n v="6000"/>
    <m/>
    <s v="เฉพาะเจาะจง"/>
    <s v="11.จ่ายเงินเรียบร้อยแล้ว"/>
    <m/>
    <x v="277"/>
    <s v="28/01/2562"/>
    <x v="0"/>
    <x v="73"/>
    <x v="56"/>
    <x v="57"/>
    <m/>
  </r>
  <r>
    <x v="770"/>
    <x v="48"/>
    <x v="14"/>
    <x v="2"/>
    <s v="รพ.สต.ระเว"/>
    <s v="ปรับปรุงอาคารให้บริการผู้ป่วยเรื้อรัง"/>
    <x v="2"/>
    <n v="0.7"/>
    <n v="1"/>
    <n v="80000"/>
    <n v="80000"/>
    <n v="800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 21 มกราคม 2562"/>
    <x v="278"/>
    <m/>
    <x v="0"/>
    <x v="0"/>
    <x v="0"/>
    <x v="0"/>
    <m/>
  </r>
  <r>
    <x v="771"/>
    <x v="49"/>
    <x v="14"/>
    <x v="2"/>
    <s v="รพ.สต.ชาดฮี"/>
    <s v="ซ่อมแซมฝ้าเพดานอาคารบริการ"/>
    <x v="2"/>
    <n v="0.7"/>
    <n v="1"/>
    <n v="82000"/>
    <n v="82000"/>
    <n v="82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72"/>
    <x v="50"/>
    <x v="14"/>
    <x v="2"/>
    <s v="รพ.สต.ทรายมูล"/>
    <s v="ปรับปรุงห้องบริการให้คำปรึกษา(ด้านสุขภาพ)"/>
    <x v="2"/>
    <n v="0.7"/>
    <n v="1"/>
    <n v="56000"/>
    <n v="56000"/>
    <n v="56000"/>
    <m/>
    <s v="เฉพาะเจาะจง"/>
    <s v="1.จัดทำแผนการจัดซื้อ จัดจ้าง/ประกาศเผยแพร่แผนในเวปไซค์หรือปิดประกาศ"/>
    <s v="ดำเนินการจัดทำร่างสัญญากับผู้รับเหมาวันที่ 8 กุมภาพันธ์ 2562 อยู่ในระหว่างการดำเนินงานตามสัญญาจ้าง กำหนดส่งมอบงานภายในวันที่ 10 มี.ค.62"/>
    <x v="279"/>
    <s v="08/02/2562"/>
    <x v="0"/>
    <x v="0"/>
    <x v="0"/>
    <x v="0"/>
    <m/>
  </r>
  <r>
    <x v="773"/>
    <x v="51"/>
    <x v="14"/>
    <x v="2"/>
    <s v="รพ.สต.ทรายมูล"/>
    <s v="ปรับปรุงห้องน้ำผู้สูงอายุและผู้พิการ"/>
    <x v="2"/>
    <n v="0.7"/>
    <n v="1"/>
    <n v="30000"/>
    <n v="30000"/>
    <n v="30000"/>
    <m/>
    <s v="เฉพาะเจาะจง"/>
    <s v="1.จัดทำแผนการจัดซื้อ จัดจ้าง/ประกาศเผยแพร่แผนในเวปไซค์หรือปิดประกาศ"/>
    <s v="ดำเนินการจัดทำร่างสัญญากับผู้รับเหมาวันที่ 8 กุมภาพันธ์ 2562 อยู่ในระหว่างการดำเนินงานตามสัญญาจ้าง กำหนดส่งมอบงานภายในวันที่ 10 มี.ค.62"/>
    <x v="279"/>
    <s v="08/02/2563"/>
    <x v="0"/>
    <x v="0"/>
    <x v="0"/>
    <x v="0"/>
    <m/>
  </r>
  <r>
    <x v="774"/>
    <x v="52"/>
    <x v="14"/>
    <x v="2"/>
    <s v="รพ.สต.หนองโพธิ์"/>
    <s v="คอมพิวเตอร์ สำนักงาน 4Core 3.2 GHz, DDR4 8 GB, _x000a_HD Sata 2 TB, จอภาพ LED ไม่น้อยกว่า 19 นิ้ว (8)"/>
    <x v="1"/>
    <n v="0.7"/>
    <n v="1"/>
    <n v="30000"/>
    <n v="30000"/>
    <n v="30000"/>
    <s v="-"/>
    <s v="เฉพาะเจาะจง"/>
    <s v="11.จ่ายเงินเรียบร้อยแล้ว"/>
    <m/>
    <x v="273"/>
    <s v="28/01/2562"/>
    <x v="27"/>
    <x v="162"/>
    <x v="130"/>
    <x v="6"/>
    <m/>
  </r>
  <r>
    <x v="775"/>
    <x v="53"/>
    <x v="14"/>
    <x v="2"/>
    <s v="รพ.สต.หนองโพธิ์"/>
    <s v="ซ่อมแซมห้องน้ำผู้มารับบริการภายในอาคาร)"/>
    <x v="2"/>
    <n v="0.7"/>
    <n v="2"/>
    <n v="29000"/>
    <n v="58000"/>
    <n v="58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76"/>
    <x v="54"/>
    <x v="14"/>
    <x v="2"/>
    <s v="รพ.สต.ท่าช้าง"/>
    <s v="ปรับปรุงห้องบริการผู้ป่วยฉุกเฉิน"/>
    <x v="2"/>
    <n v="0.7"/>
    <n v="1"/>
    <n v="100000"/>
    <n v="100000"/>
    <n v="100000"/>
    <m/>
    <s v="เฉพาะเจาะจง"/>
    <s v="8.ลงนามสัญญาแล้ว"/>
    <s v="อยู่ระหว่างการดำเนินการ คาดว่าจะส่งมอบงานในวันที่ 5 กพ 62"/>
    <x v="280"/>
    <s v="25/01/2562"/>
    <x v="298"/>
    <x v="163"/>
    <x v="0"/>
    <x v="0"/>
    <m/>
  </r>
  <r>
    <x v="777"/>
    <x v="55"/>
    <x v="14"/>
    <x v="2"/>
    <s v="รพ.สต.ท่าช้าง"/>
    <s v="ปรับปรุงห้องน้ำผู้สูงอายุและผู้พิการ"/>
    <x v="2"/>
    <n v="0.7"/>
    <n v="1"/>
    <n v="65000"/>
    <n v="65000"/>
    <n v="65000"/>
    <m/>
    <s v="เฉพาะเจาะจง"/>
    <s v="11.จ่ายเงินเรียบร้อยแล้ว"/>
    <m/>
    <x v="280"/>
    <s v="11/01/2562"/>
    <x v="299"/>
    <x v="72"/>
    <x v="84"/>
    <x v="90"/>
    <m/>
  </r>
  <r>
    <x v="778"/>
    <x v="56"/>
    <x v="14"/>
    <x v="2"/>
    <s v="รพ.สต.ท่าช้าง"/>
    <s v="คอมพิวเตอร์โน้ตบุ๊ก 2core 3.0 GHz, DDR4 8 GB, HD 1 TB _x000a_จอภาพไม่น้อยกว่า 12 นิ้ว (13)(01-03,04)"/>
    <x v="1"/>
    <n v="0.7"/>
    <n v="2"/>
    <n v="21000"/>
    <n v="42000"/>
    <n v="42000"/>
    <m/>
    <s v="เฉพาะเจาะจง"/>
    <s v="11.จ่ายเงินเรียบร้อยแล้ว"/>
    <m/>
    <x v="120"/>
    <s v="04/01/2562"/>
    <x v="296"/>
    <x v="164"/>
    <x v="51"/>
    <x v="24"/>
    <m/>
  </r>
  <r>
    <x v="779"/>
    <x v="57"/>
    <x v="14"/>
    <x v="2"/>
    <s v="รพ.สต.นาชุม"/>
    <s v="ปรับปรุงห้องบริการผู้ป่วยทั่วไป"/>
    <x v="2"/>
    <n v="0.7"/>
    <n v="1"/>
    <n v="76000"/>
    <n v="76000"/>
    <n v="76000"/>
    <m/>
    <s v="เฉพาะเจาะจง"/>
    <s v="8.ลงนามสัญญาแล้ว"/>
    <s v="อยู่ระหว่างดำเนินการปรับปรุงห้องบริการฯ คาดการณ์ว่าน่าจะเสร็จก่อนครบกำหนด 30วัน(6 มีค 62)"/>
    <x v="281"/>
    <s v="06/02/2562"/>
    <x v="300"/>
    <x v="0"/>
    <x v="0"/>
    <x v="0"/>
    <m/>
  </r>
  <r>
    <x v="780"/>
    <x v="58"/>
    <x v="14"/>
    <x v="2"/>
    <s v="รพ.สต.โนนยานาง"/>
    <s v="โปรเจคเตอร์"/>
    <x v="1"/>
    <n v="0.7"/>
    <n v="1"/>
    <n v="25900"/>
    <n v="25900"/>
    <n v="25900"/>
    <m/>
    <s v="เฉพาะเจาะจง"/>
    <s v="11.จ่ายเงินเรียบร้อยแล้ว"/>
    <m/>
    <x v="273"/>
    <s v="18/01/2562"/>
    <x v="301"/>
    <x v="72"/>
    <x v="128"/>
    <x v="13"/>
    <m/>
  </r>
  <r>
    <x v="781"/>
    <x v="59"/>
    <x v="14"/>
    <x v="2"/>
    <s v="รพ.สต.โนนยานาง"/>
    <s v="ปรับปรุงห้องบริการผู้ป่วยฉุกเฉิน"/>
    <x v="2"/>
    <n v="0.7"/>
    <n v="1"/>
    <n v="60000"/>
    <n v="60000"/>
    <n v="60000"/>
    <m/>
    <s v="เฉพาะเจาะจง"/>
    <s v="4.ทำหนังสือเชิญชวนและเจรจาตกลงกับผู้ค้าโดยตรง"/>
    <s v="อยู่ระหว่างดำเนินการ"/>
    <x v="0"/>
    <m/>
    <x v="0"/>
    <x v="0"/>
    <x v="0"/>
    <x v="0"/>
    <m/>
  </r>
  <r>
    <x v="782"/>
    <x v="60"/>
    <x v="14"/>
    <x v="2"/>
    <s v="รพ.สต.กุดชมภู"/>
    <s v="คอมพิวเตอร์ สำนักงาน 4Core 3.2 GHz, DDR4 8 GB, _x000a_HD Sata 2 TB, จอภาพ LED ไม่น้อยกว่า 19 นิ้ว(8)"/>
    <x v="1"/>
    <n v="0.7"/>
    <n v="1"/>
    <n v="30000"/>
    <n v="30000"/>
    <n v="30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83"/>
    <x v="61"/>
    <x v="14"/>
    <x v="2"/>
    <s v="รพ.สต.กุดชมภู"/>
    <s v="ปรับปรุงห้องจ่ายกลาง"/>
    <x v="2"/>
    <n v="0.7"/>
    <n v="1"/>
    <n v="55000"/>
    <n v="55000"/>
    <n v="55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84"/>
    <x v="62"/>
    <x v="14"/>
    <x v="2"/>
    <s v="สอ.เฉลิมพระเกียรติฯไร่ใต้"/>
    <s v="คอมพิวเตอร์โน้ตบุ๊ก 2core 3.0 GHz, DDR4 8 GB, HD 1 TB _x000a_จอภาพไม่น้อยกว่า 12 นิ้ว (13)"/>
    <x v="1"/>
    <n v="0.7"/>
    <n v="1"/>
    <n v="21000"/>
    <n v="21000"/>
    <n v="21000"/>
    <m/>
    <s v="เฉพาะเจาะจง"/>
    <s v="11.จ่ายเงินเรียบร้อยแล้ว"/>
    <m/>
    <x v="282"/>
    <s v="15/01/2562"/>
    <x v="302"/>
    <x v="97"/>
    <x v="131"/>
    <x v="8"/>
    <m/>
  </r>
  <r>
    <x v="785"/>
    <x v="63"/>
    <x v="14"/>
    <x v="2"/>
    <s v="สอ.เฉลิมพระเกียรติฯไร่ใต้"/>
    <s v="คอมพิวเตอร์ สำนักงาน 4Core 3.2 GHz, DDR4 8 GB, _x000a_HD Sata 2 TB, จอภาพ LED ไม่น้อยกว่า 19 นิ้ว (9)"/>
    <x v="1"/>
    <n v="0.7"/>
    <n v="1"/>
    <n v="30000"/>
    <n v="30000"/>
    <n v="30000"/>
    <m/>
    <s v="เฉพาะเจาะจง"/>
    <s v="11.จ่ายเงินเรียบร้อยแล้ว"/>
    <m/>
    <x v="282"/>
    <s v="15/01/2562"/>
    <x v="302"/>
    <x v="97"/>
    <x v="131"/>
    <x v="6"/>
    <m/>
  </r>
  <r>
    <x v="786"/>
    <x v="64"/>
    <x v="14"/>
    <x v="2"/>
    <s v="สอ.เฉลิมพระเกียรติฯไร่ใต้"/>
    <s v="เครื่องชั่งน้ำหนัก แบบดิจิตอลพร้อมที่วัดส่วนสูง"/>
    <x v="1"/>
    <n v="0.7"/>
    <n v="1"/>
    <n v="20000"/>
    <n v="20000"/>
    <n v="20000"/>
    <m/>
    <s v="เฉพาะเจาะจง"/>
    <s v="11.จ่ายเงินเรียบร้อยแล้ว"/>
    <m/>
    <x v="283"/>
    <s v="08/01/2562"/>
    <x v="303"/>
    <x v="165"/>
    <x v="58"/>
    <x v="11"/>
    <m/>
  </r>
  <r>
    <x v="787"/>
    <x v="65"/>
    <x v="14"/>
    <x v="2"/>
    <s v="สอ.เฉลิมพระเกียรติฯไร่ใต้"/>
    <s v="โทรทัศน์ LCD 32 นิ้ว"/>
    <x v="1"/>
    <n v="0.7"/>
    <n v="1"/>
    <n v="10300"/>
    <n v="10300"/>
    <n v="10300"/>
    <m/>
    <s v="เฉพาะเจาะจง"/>
    <s v="11.จ่ายเงินเรียบร้อยแล้ว"/>
    <m/>
    <x v="282"/>
    <s v="15/01/2562"/>
    <x v="304"/>
    <x v="97"/>
    <x v="131"/>
    <x v="149"/>
    <m/>
  </r>
  <r>
    <x v="788"/>
    <x v="66"/>
    <x v="14"/>
    <x v="2"/>
    <s v="รพ.สต.สร้างแก้ว"/>
    <s v="ปรับปรุงห้องจ่ายกลาง"/>
    <x v="2"/>
    <n v="0.7"/>
    <n v="1"/>
    <n v="49300"/>
    <n v="49300"/>
    <n v="493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21 มค 2562"/>
    <x v="284"/>
    <m/>
    <x v="0"/>
    <x v="0"/>
    <x v="0"/>
    <x v="0"/>
    <m/>
  </r>
  <r>
    <x v="789"/>
    <x v="67"/>
    <x v="14"/>
    <x v="2"/>
    <s v="รพ.สต.สร้างแก้ว"/>
    <s v="ปรับปรุงประตูทางเข้าอาคารบริการผู้ป่วย 2 ห้อง"/>
    <x v="2"/>
    <n v="0.7"/>
    <n v="1"/>
    <n v="42400"/>
    <n v="42400"/>
    <n v="424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21 มค 2562"/>
    <x v="284"/>
    <m/>
    <x v="0"/>
    <x v="0"/>
    <x v="0"/>
    <x v="0"/>
    <m/>
  </r>
  <r>
    <x v="790"/>
    <x v="68"/>
    <x v="14"/>
    <x v="2"/>
    <s v="รพ.สต.สร้างแก้ว"/>
    <s v="ปรับปรุงห้องให้บริการผู้ป่วย"/>
    <x v="2"/>
    <n v="0.7"/>
    <n v="1"/>
    <n v="65000"/>
    <n v="65000"/>
    <n v="65000"/>
    <m/>
    <s v="เฉพาะเจาะจง"/>
    <s v="4.ทำหนังสือเชิญชวนและเจรจาตกลงกับผู้ค้าโดยตรง"/>
    <s v="นัดหมายผู้รับจ้างเจรจา ตกลง ในรายละเอียดที่เกี่ยวข้อง วันที่21 มค 2562"/>
    <x v="284"/>
    <m/>
    <x v="0"/>
    <x v="0"/>
    <x v="0"/>
    <x v="0"/>
    <m/>
  </r>
  <r>
    <x v="791"/>
    <x v="69"/>
    <x v="14"/>
    <x v="2"/>
    <s v="รพ.สต.นกเต็น"/>
    <s v="ปรับปรุงห้องบริการผู้ป่วยฉุกเฉิน"/>
    <x v="2"/>
    <n v="0.7"/>
    <n v="1"/>
    <n v="64000"/>
    <n v="64000"/>
    <n v="64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92"/>
    <x v="70"/>
    <x v="14"/>
    <x v="2"/>
    <s v="รพ.สต.นกเต็น"/>
    <s v="คอมพิวเตอร์โน้ตบุ๊ก 2core 3.0 GHz, DDR4 8 GB, HD 1 TB _x000a_จอภาพไม่น้อยกว่า 12 นิ้ว (13)"/>
    <x v="1"/>
    <n v="0.7"/>
    <n v="1"/>
    <n v="21000"/>
    <n v="21000"/>
    <n v="21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93"/>
    <x v="71"/>
    <x v="14"/>
    <x v="2"/>
    <s v="รพสต.หนองบัวฮี"/>
    <s v="เตียงตรวจครรภ์"/>
    <x v="1"/>
    <n v="0.7"/>
    <n v="1"/>
    <n v="12000"/>
    <n v="12000"/>
    <n v="12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94"/>
    <x v="72"/>
    <x v="14"/>
    <x v="2"/>
    <s v="รพสต.หนองบัวฮี"/>
    <s v="เก้าอี้รักษางานทันตกรรม dentist stool"/>
    <x v="1"/>
    <n v="0.7"/>
    <n v="2"/>
    <n v="9500"/>
    <n v="19000"/>
    <n v="19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95"/>
    <x v="73"/>
    <x v="14"/>
    <x v="2"/>
    <s v="รพสต.หนองบัวฮี"/>
    <s v="ปรับปรุงห้องจ่ายกลาง"/>
    <x v="2"/>
    <n v="0.7"/>
    <n v="1"/>
    <n v="65000"/>
    <n v="65000"/>
    <n v="65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96"/>
    <x v="74"/>
    <x v="14"/>
    <x v="2"/>
    <s v="รพสต.หนองบัวฮี"/>
    <s v="เครื่องพิมพ์ฉลากยา"/>
    <x v="1"/>
    <n v="0.7"/>
    <n v="1"/>
    <n v="12000"/>
    <n v="12000"/>
    <n v="12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97"/>
    <x v="75"/>
    <x v="14"/>
    <x v="2"/>
    <s v="รพสต.หนองบัวฮี"/>
    <s v="ปรับปรุงห้องบริการผู้ป่วยฉุกเฉิน"/>
    <x v="2"/>
    <n v="0.7"/>
    <n v="1"/>
    <n v="50000"/>
    <n v="50000"/>
    <n v="50000"/>
    <m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798"/>
    <x v="76"/>
    <x v="14"/>
    <x v="1"/>
    <s v="รพ.พิบูลมังสาหาร"/>
    <s v="เครื่องเอกซเรย์ทั่วไปขนาดไม่น้อยกว่า 500 mA. แบบแขวนเพดาน โรงพยาบาลพิบูลมังสาหาร ตำบลพิบูล อำเภอพิบูลมังสาหาร จังหวัดอุบลราชธานี"/>
    <x v="1"/>
    <n v="0.2"/>
    <n v="1"/>
    <n v="1750000"/>
    <n v="1750000"/>
    <n v="1750000"/>
    <m/>
    <s v="เฉพาะเจาะจง"/>
    <s v="6.อนุมัติสั่งจ้าง หัวหน้าหน่วยงานอนุมัติซื้อจ้าง/เห็นชอบผลการพิจารณา"/>
    <m/>
    <x v="285"/>
    <m/>
    <x v="0"/>
    <x v="0"/>
    <x v="0"/>
    <x v="0"/>
    <m/>
  </r>
  <r>
    <x v="799"/>
    <x v="77"/>
    <x v="14"/>
    <x v="1"/>
    <s v="รพ.พิบูลมังสาหาร"/>
    <s v="โคมไฟผ่าตัดใหญ่โคมคู่ขนาดไม่น้อยกว่า 130000 ลักซ์หลอดแอลอีดี"/>
    <x v="1"/>
    <n v="0.2"/>
    <n v="1"/>
    <n v="1450000"/>
    <n v="1450000"/>
    <n v="1450000"/>
    <m/>
    <s v="เฉพาะเจาะจง"/>
    <s v="6.อนุมัติสั่งจ้าง หัวหน้าหน่วยงานอนุมัติซื้อจ้าง/เห็นชอบผลการพิจารณา"/>
    <m/>
    <x v="286"/>
    <m/>
    <x v="0"/>
    <x v="0"/>
    <x v="0"/>
    <x v="0"/>
    <m/>
  </r>
  <r>
    <x v="800"/>
    <x v="78"/>
    <x v="14"/>
    <x v="1"/>
    <s v="รพ.พิบูลมังสาหาร"/>
    <s v="เครื่องคอมพิวเตอร์โน้ตบุ๊ก สำหรับงานประมวลผล *"/>
    <x v="1"/>
    <n v="0.2"/>
    <n v="1"/>
    <n v="21000"/>
    <n v="21000"/>
    <n v="15050.16"/>
    <n v="5949.84"/>
    <s v="เฉพาะเจาะจง"/>
    <s v="11.จ่ายเงินเรียบร้อยแล้ว"/>
    <m/>
    <x v="256"/>
    <s v="14/12/2561"/>
    <x v="305"/>
    <x v="159"/>
    <x v="132"/>
    <x v="150"/>
    <m/>
  </r>
  <r>
    <x v="801"/>
    <x v="79"/>
    <x v="14"/>
    <x v="1"/>
    <s v="รพ.พิบูลมังสาหาร"/>
    <s v="เครื่องมัลติมีเดียโปรเจคเตอร์"/>
    <x v="1"/>
    <n v="0.2"/>
    <n v="1"/>
    <s v="33,000.00_x000a_"/>
    <n v="33000"/>
    <n v="33000"/>
    <m/>
    <s v="เฉพาะเจาะจง"/>
    <s v="11.จ่ายเงินเรียบร้อยแล้ว"/>
    <m/>
    <x v="256"/>
    <s v="14/12/2561"/>
    <x v="305"/>
    <x v="166"/>
    <x v="132"/>
    <x v="151"/>
    <m/>
  </r>
  <r>
    <x v="802"/>
    <x v="80"/>
    <x v="14"/>
    <x v="1"/>
    <s v="รพ.พิบูลมังสาหาร"/>
    <s v="เครื่องตรวจติดตามสัญญาณชีพพร้อมการสื่อสารและส่งสัญญาณชีพเพื่อการวินิจฉัย ทางไกล พร้อมติดตั้ง "/>
    <x v="1"/>
    <n v="0.2"/>
    <n v="2"/>
    <n v="220000"/>
    <n v="440000"/>
    <n v="440000"/>
    <m/>
    <s v="เฉพาะเจาะจง"/>
    <s v="0.ยังไม่ดำเนินการ"/>
    <s v="เปลี่ยนแปลงรายการ "/>
    <x v="0"/>
    <m/>
    <x v="0"/>
    <x v="0"/>
    <x v="0"/>
    <x v="0"/>
    <m/>
  </r>
  <r>
    <x v="803"/>
    <x v="81"/>
    <x v="14"/>
    <x v="1"/>
    <s v="รพ.พิบูลมังสาหาร"/>
    <s v="เครื่องล้างเครื่องมืออัลตราโซนิค "/>
    <x v="1"/>
    <n v="0.2"/>
    <n v="1"/>
    <n v="380000"/>
    <n v="380000"/>
    <n v="380000"/>
    <m/>
    <s v="เฉพาะเจาะจง"/>
    <s v="8.ลงนามสัญญาแล้ว"/>
    <m/>
    <x v="287"/>
    <s v="18/12/2561"/>
    <x v="306"/>
    <x v="0"/>
    <x v="0"/>
    <x v="0"/>
    <m/>
  </r>
  <r>
    <x v="804"/>
    <x v="82"/>
    <x v="14"/>
    <x v="1"/>
    <s v="รพ.พิบูลมังสาหาร"/>
    <s v="เครื่องล้างสายยาง"/>
    <x v="1"/>
    <n v="0.2"/>
    <n v="1"/>
    <n v="950000"/>
    <n v="950000"/>
    <n v="950000"/>
    <m/>
    <s v="เฉพาะเจาะจง"/>
    <s v="6.อนุมัติสั่งจ้าง หัวหน้าหน่วยงานอนุมัติซื้อจ้าง/เห็นชอบผลการพิจารณา"/>
    <m/>
    <x v="288"/>
    <m/>
    <x v="0"/>
    <x v="0"/>
    <x v="0"/>
    <x v="0"/>
    <m/>
  </r>
  <r>
    <x v="805"/>
    <x v="83"/>
    <x v="14"/>
    <x v="2"/>
    <s v="รพ.สต.โนนกาหลง"/>
    <s v="ยูนิตทันตกรรม"/>
    <x v="1"/>
    <n v="0.1"/>
    <n v="1"/>
    <n v="428000"/>
    <n v="428000"/>
    <n v="428000"/>
    <m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806"/>
    <x v="1"/>
    <x v="15"/>
    <x v="2"/>
    <s v="รพ.สต.คันไร่"/>
    <s v="ถนนคอนกรีตเสริมเหล็ก"/>
    <x v="2"/>
    <n v="0.7"/>
    <n v="1"/>
    <n v="90160"/>
    <n v="90160"/>
    <n v="90160"/>
    <n v="0"/>
    <s v="เฉพาะเจาะจง"/>
    <s v="11.จ่ายเงินเรียบร้อยแล้ว"/>
    <m/>
    <x v="289"/>
    <s v="25/1/2562"/>
    <x v="15"/>
    <x v="167"/>
    <x v="133"/>
    <x v="152"/>
    <m/>
  </r>
  <r>
    <x v="807"/>
    <x v="2"/>
    <x v="15"/>
    <x v="2"/>
    <s v="รพ.สต.บ้านช่องเม็ก"/>
    <s v="ถนนคอนกรีตเสริมเหล็ก"/>
    <x v="2"/>
    <n v="0.7"/>
    <n v="1"/>
    <n v="200000"/>
    <n v="200000"/>
    <n v="200000"/>
    <n v="0"/>
    <s v="เฉพาะเจาะจง"/>
    <s v="11.จ่ายเงินเรียบร้อยแล้ว"/>
    <m/>
    <x v="289"/>
    <s v="25/1/2562"/>
    <x v="23"/>
    <x v="168"/>
    <x v="134"/>
    <x v="153"/>
    <m/>
  </r>
  <r>
    <x v="808"/>
    <x v="3"/>
    <x v="15"/>
    <x v="2"/>
    <s v="รพ.สต.บ้านแก่งศรีโคตร"/>
    <s v="เครื่องฟังเสียงหัวใจเด็กในครรภ์"/>
    <x v="1"/>
    <n v="0.7"/>
    <n v="1"/>
    <n v="18840"/>
    <n v="18840"/>
    <n v="18840"/>
    <n v="0"/>
    <s v="เฉพาะเจาะจง"/>
    <s v="11.จ่ายเงินเรียบร้อยแล้ว"/>
    <m/>
    <x v="290"/>
    <s v="4/12/2561"/>
    <x v="15"/>
    <x v="157"/>
    <x v="135"/>
    <x v="154"/>
    <m/>
  </r>
  <r>
    <x v="809"/>
    <x v="4"/>
    <x v="15"/>
    <x v="2"/>
    <s v="รพ.สต.บ้านแก่งศรีโคตร"/>
    <s v="เครื่องชั่งน้ำหนักและวัดส่วนสูง"/>
    <x v="1"/>
    <n v="0.7"/>
    <n v="1"/>
    <n v="6000"/>
    <n v="6000"/>
    <n v="6000"/>
    <n v="0"/>
    <s v="เฉพาะเจาะจง"/>
    <s v="11.จ่ายเงินเรียบร้อยแล้ว"/>
    <m/>
    <x v="290"/>
    <s v="4/12/2561"/>
    <x v="15"/>
    <x v="157"/>
    <x v="136"/>
    <x v="155"/>
    <m/>
  </r>
  <r>
    <x v="810"/>
    <x v="5"/>
    <x v="15"/>
    <x v="2"/>
    <s v="รพ.สต.บ้านแก่งศรีโคตร"/>
    <s v="เครื่องคอมพิวเตอร์โน้ตบุ๊ก สำหรับงานประมวลผล"/>
    <x v="1"/>
    <n v="0.7"/>
    <n v="1"/>
    <n v="21000"/>
    <n v="21000"/>
    <n v="21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811"/>
    <x v="6"/>
    <x v="15"/>
    <x v="2"/>
    <s v="รพ.สต.บ้านคำก้อม"/>
    <s v="ปรับปรุงห้องทันตกรรม"/>
    <x v="2"/>
    <n v="0.7"/>
    <n v="1"/>
    <n v="100000"/>
    <n v="100000"/>
    <n v="100000"/>
    <n v="0"/>
    <s v="เฉพาะเจาะจง"/>
    <s v="8.ลงนามสัญญาแล้ว"/>
    <m/>
    <x v="291"/>
    <s v="22 ม.ค. 62"/>
    <x v="307"/>
    <x v="169"/>
    <x v="137"/>
    <x v="156"/>
    <m/>
  </r>
  <r>
    <x v="812"/>
    <x v="7"/>
    <x v="15"/>
    <x v="2"/>
    <s v="รพ.สต.บ้านหัวสะพาน"/>
    <s v="เครื่องชั่งน้ำหนักและวัดส่วนสูง"/>
    <x v="1"/>
    <n v="0.7"/>
    <n v="1"/>
    <n v="10000"/>
    <n v="10000"/>
    <n v="10000"/>
    <n v="0"/>
    <s v="เฉพาะเจาะจง"/>
    <s v="8.ลงนามสัญญาแล้ว"/>
    <m/>
    <x v="0"/>
    <m/>
    <x v="0"/>
    <x v="0"/>
    <x v="0"/>
    <x v="0"/>
    <m/>
  </r>
  <r>
    <x v="813"/>
    <x v="8"/>
    <x v="15"/>
    <x v="2"/>
    <s v="รพ.สต.บ้านหัวสะพาน"/>
    <s v="ลานคอนกรีต"/>
    <x v="2"/>
    <n v="0.7"/>
    <n v="1"/>
    <n v="110000"/>
    <n v="110000"/>
    <n v="110000"/>
    <n v="0"/>
    <s v="เฉพาะเจาะจง"/>
    <s v="8.ลงนามสัญญาแล้ว"/>
    <m/>
    <x v="289"/>
    <s v="21/1/2562"/>
    <x v="0"/>
    <x v="0"/>
    <x v="0"/>
    <x v="0"/>
    <m/>
  </r>
  <r>
    <x v="814"/>
    <x v="9"/>
    <x v="15"/>
    <x v="2"/>
    <s v="รพ.สต.บ้านคันเปือย"/>
    <s v="ปรับปรุงสภาพแวดล้อมภายใน ห้องอุบัติเหตุฉุกเฉิน"/>
    <x v="2"/>
    <n v="0.7"/>
    <n v="1"/>
    <n v="90000"/>
    <n v="90000"/>
    <n v="90000"/>
    <n v="0"/>
    <s v="เฉพาะเจาะจง"/>
    <s v="11.จ่ายเงินเรียบร้อยแล้ว"/>
    <m/>
    <x v="292"/>
    <s v="17/12/2561"/>
    <x v="263"/>
    <x v="170"/>
    <x v="138"/>
    <x v="12"/>
    <m/>
  </r>
  <r>
    <x v="815"/>
    <x v="10"/>
    <x v="15"/>
    <x v="2"/>
    <s v="รพ.สต.บ้านคันเปือย"/>
    <s v="เครื่องคอมพิวเตอร์โน้ตบุ๊ก สำหรับงานประมวลผล"/>
    <x v="1"/>
    <n v="0.7"/>
    <n v="1"/>
    <n v="21000"/>
    <n v="21000"/>
    <n v="21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s v="เสนอให้ สสจ.ลงนามอนุมัติการซื้อ"/>
    <x v="0"/>
    <m/>
    <x v="0"/>
    <x v="0"/>
    <x v="0"/>
    <x v="0"/>
    <m/>
  </r>
  <r>
    <x v="816"/>
    <x v="11"/>
    <x v="15"/>
    <x v="2"/>
    <s v="รพ.สต.บ้านคันเปือย"/>
    <s v="ปรับปรุงคลังยา/ห้องยา"/>
    <x v="2"/>
    <n v="0.7"/>
    <n v="1"/>
    <n v="50000"/>
    <n v="50000"/>
    <n v="50000"/>
    <n v="0"/>
    <s v="เฉพาะเจาะจง"/>
    <s v="11.จ่ายเงินเรียบร้อยแล้ว"/>
    <m/>
    <x v="293"/>
    <s v="17/12/2561"/>
    <x v="70"/>
    <x v="171"/>
    <x v="139"/>
    <x v="15"/>
    <m/>
  </r>
  <r>
    <x v="817"/>
    <x v="12"/>
    <x v="15"/>
    <x v="2"/>
    <s v="รพ.สต.บ้านคันเปือย"/>
    <s v="รถเข็นผู้ป่วยแบบนอน"/>
    <x v="1"/>
    <n v="0.7"/>
    <n v="1"/>
    <n v="25000"/>
    <n v="25000"/>
    <n v="24289.38"/>
    <n v="710.61999999999898"/>
    <s v="เฉพาะเจาะจง"/>
    <s v="4.ทำหนังสือเชิญชวนและเจรจาตกลงกับผู้ค้าโดยตรง"/>
    <s v="ทำหนังสือเชิญชวนวันที่ 17 ธค 61"/>
    <x v="290"/>
    <m/>
    <x v="0"/>
    <x v="0"/>
    <x v="0"/>
    <x v="0"/>
    <m/>
  </r>
  <r>
    <x v="818"/>
    <x v="13"/>
    <x v="15"/>
    <x v="1"/>
    <s v="รพ.สิรินธร"/>
    <s v="โคมไฟส่องตรวจและผ่าตัดเล็ก ชนิดตั้งพื้น"/>
    <x v="1"/>
    <n v="0.7"/>
    <n v="1"/>
    <n v="35000"/>
    <n v="35000"/>
    <n v="35000"/>
    <n v="0"/>
    <s v="เฉพาะเจาะจง"/>
    <s v="11.จ่ายเงินเรียบร้อยแล้ว"/>
    <m/>
    <x v="81"/>
    <s v="26/11/61"/>
    <x v="308"/>
    <x v="172"/>
    <x v="140"/>
    <x v="58"/>
    <m/>
  </r>
  <r>
    <x v="819"/>
    <x v="14"/>
    <x v="15"/>
    <x v="1"/>
    <s v="รพ.สิรินธร"/>
    <s v="รถเข็นชุดอุปกรณ์ช่วยชีวิตฉุกเฉิน"/>
    <x v="1"/>
    <n v="0.7"/>
    <n v="1"/>
    <n v="60000"/>
    <n v="60000"/>
    <n v="60000"/>
    <n v="0"/>
    <s v="เฉพาะเจาะจง"/>
    <s v="8.ลงนามสัญญาแล้ว"/>
    <m/>
    <x v="294"/>
    <s v="26/11/61"/>
    <x v="309"/>
    <x v="0"/>
    <x v="0"/>
    <x v="0"/>
    <m/>
  </r>
  <r>
    <x v="820"/>
    <x v="15"/>
    <x v="15"/>
    <x v="1"/>
    <s v="รพ.สิรินธร"/>
    <s v="เครื่องชั่งน้ำหนักเด็ก ชนิดดิจิตอล 2 จุดทศนิยม"/>
    <x v="1"/>
    <n v="0.7"/>
    <n v="1"/>
    <n v="10000"/>
    <n v="10000"/>
    <n v="10000"/>
    <n v="0"/>
    <s v="เฉพาะเจาะจง"/>
    <s v="11.จ่ายเงินเรียบร้อยแล้ว"/>
    <m/>
    <x v="81"/>
    <s v="26/11/61"/>
    <x v="310"/>
    <x v="172"/>
    <x v="140"/>
    <x v="14"/>
    <m/>
  </r>
  <r>
    <x v="821"/>
    <x v="16"/>
    <x v="15"/>
    <x v="1"/>
    <s v="รพ.สิรินธร"/>
    <s v="เครื่องฉายแสงวัสดุอุดฟัน"/>
    <x v="1"/>
    <n v="0.7"/>
    <n v="2"/>
    <n v="23000"/>
    <n v="46000"/>
    <n v="46000"/>
    <n v="0"/>
    <s v="เฉพาะเจาะจง"/>
    <s v="11.จ่ายเงินเรียบร้อยแล้ว"/>
    <m/>
    <x v="295"/>
    <s v="26/11/61"/>
    <x v="311"/>
    <x v="0"/>
    <x v="0"/>
    <x v="0"/>
    <m/>
  </r>
  <r>
    <x v="822"/>
    <x v="17"/>
    <x v="15"/>
    <x v="1"/>
    <s v="รพ.สิรินธร"/>
    <s v="ชุดพ่นยา"/>
    <x v="1"/>
    <n v="0.7"/>
    <n v="6"/>
    <n v="4000"/>
    <n v="24000"/>
    <n v="24000"/>
    <n v="0"/>
    <s v="เฉพาะเจาะจง"/>
    <s v="11.จ่ายเงินเรียบร้อยแล้ว"/>
    <m/>
    <x v="81"/>
    <s v="26/11/61"/>
    <x v="312"/>
    <x v="172"/>
    <x v="140"/>
    <x v="82"/>
    <m/>
  </r>
  <r>
    <x v="823"/>
    <x v="18"/>
    <x v="15"/>
    <x v="1"/>
    <s v="รพ.สิรินธร"/>
    <s v="รถเข็นจ่ายยาหอผู้ป่วย"/>
    <x v="1"/>
    <n v="0.7"/>
    <n v="2"/>
    <n v="54000"/>
    <n v="108000"/>
    <n v="108000"/>
    <n v="0"/>
    <s v="เฉพาะเจาะจง"/>
    <s v="10.ตรวจรับครุภัณฑ์/งานจ้างแล้ว"/>
    <m/>
    <x v="4"/>
    <s v=" 13/12/2561"/>
    <x v="313"/>
    <x v="173"/>
    <x v="0"/>
    <x v="0"/>
    <m/>
  </r>
  <r>
    <x v="824"/>
    <x v="19"/>
    <x v="15"/>
    <x v="1"/>
    <s v="รพ.สิรินธร"/>
    <s v="รถเข็นทำแผลทำด้วยสเตนเลส ขนาดใหญ่"/>
    <x v="1"/>
    <n v="0.7"/>
    <n v="2"/>
    <n v="25000"/>
    <n v="50000"/>
    <n v="50000"/>
    <n v="0"/>
    <s v="เฉพาะเจาะจง"/>
    <s v="8.ลงนามสัญญาแล้ว"/>
    <m/>
    <x v="294"/>
    <s v="26/11/61"/>
    <x v="314"/>
    <x v="0"/>
    <x v="0"/>
    <x v="0"/>
    <m/>
  </r>
  <r>
    <x v="825"/>
    <x v="20"/>
    <x v="15"/>
    <x v="1"/>
    <s v="รพ.สิรินธร"/>
    <s v="อุปกรณ์กระจายสัญญาณ (L2 Switch) ขนาด 24 ช่อง แบบที่ 2"/>
    <x v="1"/>
    <n v="0.7"/>
    <n v="6"/>
    <n v="21000"/>
    <n v="126000"/>
    <n v="126000"/>
    <n v="0"/>
    <s v="เฉพาะเจาะจง"/>
    <s v="10.ตรวจรับครุภัณฑ์/งานจ้างแล้ว"/>
    <m/>
    <x v="296"/>
    <s v="26/11/61"/>
    <x v="315"/>
    <x v="173"/>
    <x v="0"/>
    <x v="0"/>
    <m/>
  </r>
  <r>
    <x v="826"/>
    <x v="21"/>
    <x v="15"/>
    <x v="1"/>
    <s v="รพ.สิรินธร"/>
    <s v="เครื่องคอมพิวเตอร์ สําหรับงานประมวลผล แบบที่ 1 * (จอขนาดไม่น้อยกว่า 19 นิ้ว)"/>
    <x v="1"/>
    <n v="0.7"/>
    <n v="3"/>
    <n v="21734.666666666668"/>
    <n v="65204"/>
    <n v="65204"/>
    <n v="0"/>
    <s v="เฉพาะเจาะจง"/>
    <s v="10.ตรวจรับครุภัณฑ์/งานจ้างแล้ว"/>
    <m/>
    <x v="296"/>
    <s v="26/11/61"/>
    <x v="316"/>
    <x v="173"/>
    <x v="0"/>
    <x v="0"/>
    <m/>
  </r>
  <r>
    <x v="827"/>
    <x v="22"/>
    <x v="15"/>
    <x v="1"/>
    <s v="รพ.สิรินธร"/>
    <s v="ชุดตรวจและรักษา หู คอ จมูก"/>
    <x v="1"/>
    <n v="0.7"/>
    <n v="1"/>
    <n v="15000"/>
    <n v="15000"/>
    <n v="15000"/>
    <n v="0"/>
    <s v="เฉพาะเจาะจง"/>
    <s v="11.จ่ายเงินเรียบร้อยแล้ว"/>
    <m/>
    <x v="81"/>
    <s v="26/11/61"/>
    <x v="317"/>
    <x v="172"/>
    <x v="140"/>
    <x v="5"/>
    <m/>
  </r>
  <r>
    <x v="828"/>
    <x v="23"/>
    <x v="15"/>
    <x v="1"/>
    <s v="รพ.สิรินธร"/>
    <s v="เครื่องกระตุ้นกล้ามเนื้อและประสาทด้วยกระแสไฟฟ้า"/>
    <x v="1"/>
    <n v="0.7"/>
    <n v="1"/>
    <n v="300000"/>
    <n v="300000"/>
    <n v="300000"/>
    <n v="0"/>
    <s v="เฉพาะเจาะจง"/>
    <s v="8.ลงนามสัญญาแล้ว"/>
    <m/>
    <x v="297"/>
    <s v=" 17/12/2561"/>
    <x v="37"/>
    <x v="0"/>
    <x v="0"/>
    <x v="0"/>
    <m/>
  </r>
  <r>
    <x v="829"/>
    <x v="24"/>
    <x v="15"/>
    <x v="1"/>
    <s v="รพ.สิรินธร"/>
    <s v="เครื่องวัดความดันโลหิตชนิดตั้งโต๊ะ แบบพับได้ ชนิดปรอท(เด็กเล็ก)"/>
    <x v="1"/>
    <n v="0.7"/>
    <n v="1"/>
    <n v="7500"/>
    <n v="7500"/>
    <n v="7500"/>
    <n v="0"/>
    <s v="เฉพาะเจาะจง"/>
    <s v="11.จ่ายเงินเรียบร้อยแล้ว"/>
    <m/>
    <x v="81"/>
    <s v="26/11/61"/>
    <x v="318"/>
    <x v="172"/>
    <x v="140"/>
    <x v="157"/>
    <m/>
  </r>
  <r>
    <x v="830"/>
    <x v="25"/>
    <x v="15"/>
    <x v="1"/>
    <s v="รพ.สิรินธร"/>
    <s v="เครื่องติดตามการทำงานของหัวใจและสัญญาณชีพอัตโนมัติ"/>
    <x v="1"/>
    <n v="0.7"/>
    <n v="1"/>
    <n v="150000"/>
    <n v="150000"/>
    <n v="150000"/>
    <n v="0"/>
    <s v="เฉพาะเจาะจง"/>
    <s v="11.จ่ายเงินเรียบร้อยแล้ว"/>
    <m/>
    <x v="81"/>
    <s v="30/11/61"/>
    <x v="11"/>
    <x v="172"/>
    <x v="140"/>
    <x v="1"/>
    <m/>
  </r>
  <r>
    <x v="831"/>
    <x v="26"/>
    <x v="15"/>
    <x v="1"/>
    <s v="รพ.สิรินธร"/>
    <s v="เก้าอี้ทันตแพทย์"/>
    <x v="1"/>
    <n v="0.7"/>
    <n v="4"/>
    <n v="9500"/>
    <n v="38000"/>
    <n v="38000"/>
    <n v="0"/>
    <s v="เฉพาะเจาะจง"/>
    <s v="11.จ่ายเงินเรียบร้อยแล้ว"/>
    <m/>
    <x v="295"/>
    <s v="26/11/61"/>
    <x v="319"/>
    <x v="0"/>
    <x v="0"/>
    <x v="0"/>
    <m/>
  </r>
  <r>
    <x v="832"/>
    <x v="27"/>
    <x v="15"/>
    <x v="1"/>
    <s v="รพ.สิรินธร"/>
    <s v="เครื่องวัดออกซิเจนในเลือดอัตโนมัติชนิดพกพา(Pulse Oximitor)"/>
    <x v="1"/>
    <n v="0.7"/>
    <n v="1"/>
    <n v="25000"/>
    <n v="25000"/>
    <n v="25000"/>
    <n v="0"/>
    <s v="เฉพาะเจาะจง"/>
    <s v="11.จ่ายเงินเรียบร้อยแล้ว"/>
    <m/>
    <x v="81"/>
    <s v="26/11/61"/>
    <x v="320"/>
    <x v="172"/>
    <x v="140"/>
    <x v="21"/>
    <m/>
  </r>
  <r>
    <x v="833"/>
    <x v="28"/>
    <x v="15"/>
    <x v="1"/>
    <s v="รพ.สิรินธร"/>
    <s v="เครื่องควบคุมการให้สารน้ำทางหลอดเลือดดำ ชนิด 3 สาย"/>
    <x v="1"/>
    <n v="0.7"/>
    <n v="3"/>
    <n v="60000"/>
    <n v="180000"/>
    <n v="180000"/>
    <n v="0"/>
    <s v="เฉพาะเจาะจง"/>
    <s v="10.ตรวจรับครุภัณฑ์/งานจ้างแล้ว"/>
    <m/>
    <x v="4"/>
    <s v=" 13/12/2561"/>
    <x v="30"/>
    <x v="3"/>
    <x v="0"/>
    <x v="0"/>
    <m/>
  </r>
  <r>
    <x v="834"/>
    <x v="29"/>
    <x v="15"/>
    <x v="1"/>
    <s v="รพ.สิรินธร"/>
    <s v="หม้อต้มแผ่นความร้อน"/>
    <x v="1"/>
    <n v="0.7"/>
    <n v="1"/>
    <n v="97000"/>
    <n v="97000"/>
    <n v="97000"/>
    <n v="0"/>
    <s v="เฉพาะเจาะจง"/>
    <s v="8.ลงนามสัญญาแล้ว"/>
    <m/>
    <x v="297"/>
    <s v="26/11/61"/>
    <x v="321"/>
    <x v="0"/>
    <x v="0"/>
    <x v="0"/>
    <m/>
  </r>
  <r>
    <x v="835"/>
    <x v="30"/>
    <x v="15"/>
    <x v="1"/>
    <s v="รพ.สิรินธร"/>
    <s v="เครื่องคอมพิวเตอร์โน้ตบุ๊ก สำหรับงานประมวลผล *"/>
    <x v="1"/>
    <n v="0.7"/>
    <n v="2"/>
    <n v="21000"/>
    <n v="42000"/>
    <n v="42000"/>
    <n v="0"/>
    <s v="เฉพาะเจาะจง"/>
    <s v="10.ตรวจรับครุภัณฑ์/งานจ้างแล้ว"/>
    <m/>
    <x v="296"/>
    <s v="26/11/61"/>
    <x v="322"/>
    <x v="173"/>
    <x v="0"/>
    <x v="0"/>
    <m/>
  </r>
  <r>
    <x v="836"/>
    <x v="31"/>
    <x v="15"/>
    <x v="1"/>
    <s v="รพ.สิรินธร"/>
    <s v="เครื่องสำรองไฟฟ้า ขนาด 2 kVA แบบ Rack"/>
    <x v="1"/>
    <n v="0.7"/>
    <n v="2"/>
    <n v="34000"/>
    <n v="68000"/>
    <n v="68000"/>
    <n v="0"/>
    <s v="เฉพาะเจาะจง"/>
    <s v="10.ตรวจรับครุภัณฑ์/งานจ้างแล้ว"/>
    <m/>
    <x v="296"/>
    <s v="26/11/61"/>
    <x v="323"/>
    <x v="173"/>
    <x v="0"/>
    <x v="0"/>
    <m/>
  </r>
  <r>
    <x v="837"/>
    <x v="32"/>
    <x v="15"/>
    <x v="1"/>
    <s v="รพ.สิรินธร"/>
    <s v="เครื่องผนึกซองบรรจุเวชภัณฑ์ปลอดเชื้อ"/>
    <x v="1"/>
    <n v="0.7"/>
    <n v="1"/>
    <n v="85000"/>
    <n v="85000"/>
    <n v="85000"/>
    <n v="0"/>
    <s v="เฉพาะเจาะจง"/>
    <s v="10.ตรวจรับครุภัณฑ์/งานจ้างแล้ว"/>
    <m/>
    <x v="298"/>
    <s v="26/11/61"/>
    <x v="324"/>
    <x v="174"/>
    <x v="0"/>
    <x v="0"/>
    <m/>
  </r>
  <r>
    <x v="838"/>
    <x v="33"/>
    <x v="15"/>
    <x v="1"/>
    <s v="รพ.สิรินธร"/>
    <s v="เครื่องวัดความดันโลหิตชนิดตั้งโต๊ะ แบบพับได้ ชนิดปรอท(ผู้ใหญ่)"/>
    <x v="1"/>
    <n v="0.7"/>
    <n v="1"/>
    <n v="7500"/>
    <n v="7500"/>
    <n v="7500"/>
    <n v="0"/>
    <s v="เฉพาะเจาะจง"/>
    <s v="11.จ่ายเงินเรียบร้อยแล้ว"/>
    <m/>
    <x v="81"/>
    <s v="26/11/61"/>
    <x v="325"/>
    <x v="172"/>
    <x v="140"/>
    <x v="157"/>
    <m/>
  </r>
  <r>
    <x v="839"/>
    <x v="34"/>
    <x v="15"/>
    <x v="1"/>
    <s v="รพ.สิรินธร"/>
    <s v="เครื่องฟังเสียงหัวใจทารกในครรภ์"/>
    <x v="1"/>
    <n v="0.7"/>
    <n v="1"/>
    <n v="75000"/>
    <n v="75000"/>
    <n v="75000"/>
    <n v="0"/>
    <s v="เฉพาะเจาะจง"/>
    <s v="11.จ่ายเงินเรียบร้อยแล้ว"/>
    <m/>
    <x v="81"/>
    <s v="26/11/61"/>
    <x v="326"/>
    <x v="172"/>
    <x v="140"/>
    <x v="158"/>
    <m/>
  </r>
  <r>
    <x v="840"/>
    <x v="35"/>
    <x v="15"/>
    <x v="1"/>
    <s v="รพ.สิรินธร"/>
    <s v="เครื่องดูดเสมหะ"/>
    <x v="1"/>
    <n v="0.7"/>
    <n v="1"/>
    <n v="35000"/>
    <n v="35000"/>
    <n v="35000"/>
    <n v="0"/>
    <s v="เฉพาะเจาะจง"/>
    <s v="11.จ่ายเงินเรียบร้อยแล้ว"/>
    <m/>
    <x v="81"/>
    <s v="26/11/61"/>
    <x v="327"/>
    <x v="172"/>
    <x v="140"/>
    <x v="58"/>
    <m/>
  </r>
  <r>
    <x v="841"/>
    <x v="36"/>
    <x v="15"/>
    <x v="1"/>
    <s v="รพ.สิรินธร"/>
    <s v="เครื่องวัดความดันโลหิตชนิดตั้งโต๊ะ แบบพับได้ ชนิดปรอท(เด็กโต)"/>
    <x v="1"/>
    <n v="0.7"/>
    <n v="1"/>
    <n v="7500"/>
    <n v="7500"/>
    <n v="7500"/>
    <n v="0"/>
    <s v="เฉพาะเจาะจง"/>
    <s v="11.จ่ายเงินเรียบร้อยแล้ว"/>
    <m/>
    <x v="81"/>
    <s v="26/11/61"/>
    <x v="328"/>
    <x v="172"/>
    <x v="140"/>
    <x v="157"/>
    <m/>
  </r>
  <r>
    <x v="842"/>
    <x v="37"/>
    <x v="15"/>
    <x v="1"/>
    <s v="รพ.สิรินธร"/>
    <s v="รถเข็นทำการพยาบาลทั่วไป(ฉีดยา)สแตนเลส"/>
    <x v="1"/>
    <n v="0.7"/>
    <n v="2"/>
    <n v="15000"/>
    <n v="30000"/>
    <n v="30000"/>
    <n v="0"/>
    <s v="เฉพาะเจาะจง"/>
    <s v="8.ลงนามสัญญาแล้ว"/>
    <m/>
    <x v="294"/>
    <s v="26/11/61"/>
    <x v="329"/>
    <x v="0"/>
    <x v="0"/>
    <x v="0"/>
    <m/>
  </r>
  <r>
    <x v="843"/>
    <x v="38"/>
    <x v="15"/>
    <x v="1"/>
    <s v="รพ.สิรินธร"/>
    <s v="เครื่องตรวจคลื่นไฟฟ้าหัวใจพร้อมระบบประมวลผล"/>
    <x v="1"/>
    <n v="0.7"/>
    <n v="1"/>
    <n v="99000"/>
    <n v="99000"/>
    <n v="99000"/>
    <n v="0"/>
    <s v="เฉพาะเจาะจง"/>
    <s v="11.จ่ายเงินเรียบร้อยแล้ว"/>
    <m/>
    <x v="58"/>
    <s v="26/11/61"/>
    <x v="330"/>
    <x v="175"/>
    <x v="141"/>
    <x v="148"/>
    <m/>
  </r>
  <r>
    <x v="844"/>
    <x v="39"/>
    <x v="15"/>
    <x v="2"/>
    <s v="รพ.สต.นิคม"/>
    <s v="เครื่องคอมพิวเตอร์โน้ตบุ๊ก"/>
    <x v="1"/>
    <n v="0.7"/>
    <n v="1"/>
    <n v="21000"/>
    <n v="21000"/>
    <n v="21000"/>
    <n v="0"/>
    <s v="เฉพาะเจาะจง"/>
    <s v="6.อนุมัติสั่งจ้าง หัวหน้าหน่วยงานอนุมัติซื้อจ้าง/เห็นชอบผลการพิจารณา"/>
    <m/>
    <x v="0"/>
    <m/>
    <x v="0"/>
    <x v="0"/>
    <x v="0"/>
    <x v="0"/>
    <m/>
  </r>
  <r>
    <x v="845"/>
    <x v="40"/>
    <x v="15"/>
    <x v="2"/>
    <s v="รพ.สต.นิคม"/>
    <s v="ซ่อมแซมฝ้าเพดานและฝ้าชายคา"/>
    <x v="2"/>
    <n v="0.7"/>
    <n v="1"/>
    <n v="120000"/>
    <n v="120000"/>
    <n v="120000"/>
    <n v="0"/>
    <s v="เฉพาะเจาะจง"/>
    <s v="8.ลงนามสัญญาแล้ว"/>
    <m/>
    <x v="289"/>
    <m/>
    <x v="0"/>
    <x v="0"/>
    <x v="0"/>
    <x v="0"/>
    <m/>
  </r>
  <r>
    <x v="846"/>
    <x v="41"/>
    <x v="15"/>
    <x v="2"/>
    <s v="รพ.สต.คันไร่ "/>
    <s v="รั้วคอนกรีตบล็อค แบบเลขที่ 3882/2526"/>
    <x v="2"/>
    <n v="0.2"/>
    <n v="1"/>
    <n v="97500"/>
    <n v="97500"/>
    <n v="97500"/>
    <n v="0"/>
    <s v="เฉพาะเจาะจง"/>
    <s v="8.ลงนามสัญญาแล้ว"/>
    <m/>
    <x v="289"/>
    <m/>
    <x v="0"/>
    <x v="0"/>
    <x v="0"/>
    <x v="0"/>
    <m/>
  </r>
  <r>
    <x v="847"/>
    <x v="42"/>
    <x v="15"/>
    <x v="1"/>
    <s v="รพ.สิรินธร"/>
    <s v="เครื่องตรวจติดตามสัญญาณชีพพร้อมการสื่อสารและส่ง สัญญาณชีพเพื่อการวินิจฉัย ทางไกล พร้อมติดตั้ง"/>
    <x v="1"/>
    <n v="0.2"/>
    <n v="1"/>
    <n v="220000"/>
    <n v="220000"/>
    <n v="220000"/>
    <n v="0"/>
    <s v="เฉพาะเจาะจง"/>
    <s v="0.ยังไม่ดำเนินการ"/>
    <m/>
    <x v="0"/>
    <m/>
    <x v="0"/>
    <x v="0"/>
    <x v="0"/>
    <x v="0"/>
    <m/>
  </r>
  <r>
    <x v="848"/>
    <x v="43"/>
    <x v="15"/>
    <x v="1"/>
    <s v="รพ.สิรินธร"/>
    <s v="ถนนคอนกรีตเสริมเหล็ก แบบเลขที่ 2406 จำนวน 1,444 ตารางเมตร"/>
    <x v="2"/>
    <n v="0.2"/>
    <n v="1"/>
    <n v="933330"/>
    <n v="933330"/>
    <n v="933330"/>
    <n v="0"/>
    <s v="E_bidding"/>
    <s v="0.ยังไม่ดำเนินการ"/>
    <m/>
    <x v="0"/>
    <m/>
    <x v="0"/>
    <x v="0"/>
    <x v="0"/>
    <x v="0"/>
    <m/>
  </r>
  <r>
    <x v="849"/>
    <x v="44"/>
    <x v="15"/>
    <x v="1"/>
    <s v="รพ.สิรินธร"/>
    <s v="รั้วคอนกรีตบล็อค แบบเลขที่ 3882/2526"/>
    <x v="2"/>
    <n v="0.1"/>
    <n v="1"/>
    <n v="546000"/>
    <n v="546000"/>
    <n v="546000"/>
    <n v="0"/>
    <s v="E_bidding"/>
    <s v="0.ยังไม่ดำเนินการ"/>
    <m/>
    <x v="0"/>
    <m/>
    <x v="0"/>
    <x v="0"/>
    <x v="0"/>
    <x v="0"/>
    <m/>
  </r>
  <r>
    <x v="850"/>
    <x v="45"/>
    <x v="15"/>
    <x v="1"/>
    <s v="รพ.สิรินธร"/>
    <s v="เครื่องคอมพิวเตอร์โน้ตบุ๊ก สำหรับงานประมวลผล *"/>
    <x v="1"/>
    <n v="0.1"/>
    <n v="1"/>
    <n v="21000"/>
    <n v="21000"/>
    <n v="21000"/>
    <n v="0"/>
    <s v="เฉพาะเจาะจง"/>
    <s v="10.ตรวจรับครุภัณฑ์/งานจ้างแล้ว"/>
    <m/>
    <x v="296"/>
    <s v=" 24/12/61"/>
    <x v="331"/>
    <x v="3"/>
    <x v="0"/>
    <x v="0"/>
    <m/>
  </r>
  <r>
    <x v="851"/>
    <x v="1"/>
    <x v="16"/>
    <x v="2"/>
    <s v="รพ.สต.บัวเทิง"/>
    <s v="โทรทัศน์แอลอีดี (LED TV) ระดับความละเอียดจอภาพ 1920x1080 พิกเซล ขนาด 40 นิ้ว"/>
    <x v="1"/>
    <n v="0.7"/>
    <n v="1"/>
    <n v="15000"/>
    <n v="15000"/>
    <n v="15000"/>
    <n v="0"/>
    <s v="เฉพาะเจาะจง"/>
    <s v="11.จ่ายเงินเรียบร้อยแล้ว"/>
    <m/>
    <x v="299"/>
    <s v="17/12/2561"/>
    <x v="332"/>
    <x v="86"/>
    <x v="142"/>
    <x v="5"/>
    <m/>
  </r>
  <r>
    <x v="852"/>
    <x v="2"/>
    <x v="16"/>
    <x v="2"/>
    <s v="รพ.สต.บัวเทิง"/>
    <s v="เครื่องคอมพิวเตอร์โน้ตบุ๊ก สำหรับงานสำนักงาน"/>
    <x v="1"/>
    <n v="0.7"/>
    <n v="1"/>
    <n v="16000"/>
    <n v="16000"/>
    <n v="16000"/>
    <n v="0"/>
    <s v="เฉพาะเจาะจง"/>
    <s v="11.จ่ายเงินเรียบร้อยแล้ว"/>
    <m/>
    <x v="300"/>
    <s v="13/12/2561"/>
    <x v="30"/>
    <x v="176"/>
    <x v="143"/>
    <x v="50"/>
    <m/>
  </r>
  <r>
    <x v="853"/>
    <x v="3"/>
    <x v="16"/>
    <x v="2"/>
    <s v="รพ.สต.บัวเทิง"/>
    <s v="เครื่องซักผ้า แบบธรรมดา ขนาด 15 กิโลกรัม"/>
    <x v="1"/>
    <n v="0.7"/>
    <n v="1"/>
    <n v="18000"/>
    <n v="18000"/>
    <n v="18000"/>
    <n v="0"/>
    <s v="เฉพาะเจาะจง"/>
    <s v="11.จ่ายเงินเรียบร้อยแล้ว"/>
    <m/>
    <x v="301"/>
    <s v="18/12/2561"/>
    <x v="37"/>
    <x v="166"/>
    <x v="142"/>
    <x v="4"/>
    <m/>
  </r>
  <r>
    <x v="854"/>
    <x v="4"/>
    <x v="16"/>
    <x v="2"/>
    <s v="รพ.สว่างวีระวงศ์"/>
    <s v="เครื่องนับเม็ดเลือดด้วยมือ"/>
    <x v="1"/>
    <n v="0.7"/>
    <n v="1"/>
    <n v="20000"/>
    <n v="20000"/>
    <n v="20000"/>
    <n v="0"/>
    <s v="เฉพาะเจาะจง"/>
    <s v="10.ตรวจรับครุภัณฑ์/งานจ้างแล้ว"/>
    <m/>
    <x v="302"/>
    <s v=" 29 มค 2562"/>
    <x v="37"/>
    <x v="177"/>
    <x v="144"/>
    <x v="159"/>
    <m/>
  </r>
  <r>
    <x v="855"/>
    <x v="5"/>
    <x v="16"/>
    <x v="1"/>
    <s v="รพ.สว่างวีระวงศ์"/>
    <s v="ปรับปรุงจุดคัดกรองหน้าห้อง ER"/>
    <x v="2"/>
    <n v="0.7"/>
    <n v="1"/>
    <n v="400000"/>
    <n v="400000"/>
    <n v="400000"/>
    <n v="0"/>
    <s v="เฉพาะเจาะจง"/>
    <s v="8.ลงนามสัญญาแล้ว"/>
    <m/>
    <x v="303"/>
    <s v=" 7 กพ.2562"/>
    <x v="333"/>
    <x v="0"/>
    <x v="0"/>
    <x v="0"/>
    <m/>
  </r>
  <r>
    <x v="856"/>
    <x v="6"/>
    <x v="16"/>
    <x v="1"/>
    <s v="รพ.สว่างวีระวงศ์"/>
    <s v="เครื่องติดตามการทำงานของหัวใจและสัญญาณชีพอัตโนมัติ"/>
    <x v="1"/>
    <n v="0.7"/>
    <n v="1"/>
    <n v="90000"/>
    <n v="90000"/>
    <n v="90000"/>
    <n v="0"/>
    <s v="เฉพาะเจาะจง"/>
    <s v="10.ตรวจรับครุภัณฑ์/งานจ้างแล้ว"/>
    <m/>
    <x v="304"/>
    <s v=" 2 มค.2562"/>
    <x v="10"/>
    <x v="178"/>
    <x v="144"/>
    <x v="73"/>
    <m/>
  </r>
  <r>
    <x v="857"/>
    <x v="7"/>
    <x v="16"/>
    <x v="1"/>
    <s v="รพ.สว่างวีระวงศ์"/>
    <s v="ปรับปรุงอาคารซักฟอกจ่ายกลาง"/>
    <x v="2"/>
    <n v="0.7"/>
    <n v="1"/>
    <n v="100000"/>
    <n v="100000"/>
    <n v="100000"/>
    <n v="0"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858"/>
    <x v="8"/>
    <x v="16"/>
    <x v="1"/>
    <s v="รพ.สว่างวีระวงศ์"/>
    <s v="ซ่อมแซมถนนและฝาท่อระบายน้ำ"/>
    <x v="2"/>
    <n v="0.7"/>
    <n v="1"/>
    <n v="264124.98"/>
    <n v="264124.98"/>
    <n v="264124.98"/>
    <n v="0"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859"/>
    <x v="9"/>
    <x v="16"/>
    <x v="1"/>
    <s v="รพ.สว่างวีระวงศ์"/>
    <s v="เครื่องวัดออกซิเจนในเลือดอัตโนมัติชนิดพกพา"/>
    <x v="1"/>
    <n v="0.7"/>
    <n v="1"/>
    <n v="65000"/>
    <n v="65000"/>
    <n v="65000"/>
    <n v="0"/>
    <s v="เฉพาะเจาะจง"/>
    <s v="10.ตรวจรับครุภัณฑ์/งานจ้างแล้ว"/>
    <m/>
    <x v="304"/>
    <s v="2 มค.2562"/>
    <x v="11"/>
    <x v="178"/>
    <x v="144"/>
    <x v="160"/>
    <m/>
  </r>
  <r>
    <x v="860"/>
    <x v="10"/>
    <x v="16"/>
    <x v="1"/>
    <s v="รพ.สต.บ้านสว่างตก"/>
    <s v="เครื่องคอมพิวเตอร์โน้ตบุ๊ก สำหรับงานประมวผล"/>
    <x v="1"/>
    <n v="0.7"/>
    <n v="1"/>
    <n v="21000"/>
    <n v="21000"/>
    <n v="21000"/>
    <n v="0"/>
    <s v="เฉพาะเจาะจง"/>
    <s v="11.จ่ายเงินเรียบร้อยแล้ว"/>
    <m/>
    <x v="300"/>
    <s v="11/12/2561"/>
    <x v="40"/>
    <x v="179"/>
    <x v="145"/>
    <x v="8"/>
    <m/>
  </r>
  <r>
    <x v="861"/>
    <x v="11"/>
    <x v="16"/>
    <x v="2"/>
    <s v="รพ.สต.บ้านสว่างตก"/>
    <s v="ปรับปรุงซ่อมแซมหลังคาโรงพยาบาลส่งเสริมสุขภาพตำบลสว่าง"/>
    <x v="2"/>
    <n v="0.7"/>
    <n v="1"/>
    <n v="89735"/>
    <n v="89735"/>
    <n v="89735"/>
    <n v="0"/>
    <s v="เฉพาะเจาะจง"/>
    <s v="11.จ่ายเงินเรียบร้อยแล้ว"/>
    <m/>
    <x v="305"/>
    <s v="11/12/2561"/>
    <x v="38"/>
    <x v="180"/>
    <x v="146"/>
    <x v="161"/>
    <m/>
  </r>
  <r>
    <x v="862"/>
    <x v="12"/>
    <x v="16"/>
    <x v="2"/>
    <s v="รพ.สต.บ้านสว่างตก"/>
    <s v="เครื่องปรับอากาศแบบแยกส่วน ชนิดตั้งพื้นหรือชนิดแขวน (มีระบบฟอกอากาศ)ขนาดไม่ต่ำกว่า 18,000 บีทียู"/>
    <x v="1"/>
    <n v="0.7"/>
    <n v="1"/>
    <n v="28600"/>
    <n v="28600"/>
    <n v="28600"/>
    <n v="0"/>
    <s v="เฉพาะเจาะจง"/>
    <s v="11.จ่ายเงินเรียบร้อยแล้ว"/>
    <m/>
    <x v="306"/>
    <s v="11/12/2561"/>
    <x v="164"/>
    <x v="179"/>
    <x v="145"/>
    <x v="162"/>
    <m/>
  </r>
  <r>
    <x v="863"/>
    <x v="13"/>
    <x v="16"/>
    <x v="2"/>
    <s v="รพ.สต.บ้านสว่างตก"/>
    <s v="เครื่องคอมพิวเตอร์โน้ตบุ๊ก สำหรับงานสำนักงาน"/>
    <x v="1"/>
    <n v="0.7"/>
    <n v="1"/>
    <n v="16000"/>
    <n v="16000"/>
    <n v="16000"/>
    <n v="0"/>
    <s v="เฉพาะเจาะจง"/>
    <s v="11.จ่ายเงินเรียบร้อยแล้ว"/>
    <m/>
    <x v="300"/>
    <s v="12/12/2561"/>
    <x v="39"/>
    <x v="179"/>
    <x v="145"/>
    <x v="50"/>
    <m/>
  </r>
  <r>
    <x v="864"/>
    <x v="14"/>
    <x v="16"/>
    <x v="2"/>
    <s v="รพ.สต.บ้านสว่างตก"/>
    <s v="เทพื้นคอนกรีตลานออกกำลังกาย"/>
    <x v="2"/>
    <n v="0.7"/>
    <n v="1"/>
    <n v="55000"/>
    <n v="55000"/>
    <n v="55000"/>
    <n v="0"/>
    <s v="เฉพาะเจาะจง"/>
    <s v="11.จ่ายเงินเรียบร้อยแล้ว"/>
    <m/>
    <x v="307"/>
    <s v="11/12/2561"/>
    <x v="38"/>
    <x v="157"/>
    <x v="147"/>
    <x v="163"/>
    <m/>
  </r>
  <r>
    <x v="865"/>
    <x v="15"/>
    <x v="16"/>
    <x v="2"/>
    <s v="รพ.สต.บ้านโคกสมบูรณ์"/>
    <s v="ปรับปรุงห้องฉุกเฉิน(ER)"/>
    <x v="2"/>
    <n v="0.7"/>
    <n v="1"/>
    <n v="250000"/>
    <n v="250000"/>
    <n v="250000"/>
    <n v="0"/>
    <s v="เฉพาะเจาะจง"/>
    <s v="8.ลงนามสัญญาแล้ว"/>
    <m/>
    <x v="308"/>
    <m/>
    <x v="0"/>
    <x v="0"/>
    <x v="0"/>
    <x v="0"/>
    <m/>
  </r>
  <r>
    <x v="866"/>
    <x v="16"/>
    <x v="16"/>
    <x v="2"/>
    <s v="รพ.สว่างวีระวงศ์"/>
    <s v="ทางเดินเชื่อมอาคาร 46 ตารางเมตรพร้อมทางลาด (กว้าง 2.5 เมตร ยาวไม่น้อยกว่า 36 เมตร)"/>
    <x v="2"/>
    <n v="0.2"/>
    <n v="1"/>
    <n v="1417100"/>
    <n v="1417100"/>
    <n v="1417100"/>
    <n v="0"/>
    <s v="E_bidding"/>
    <s v="7.ประกาศผู้ชนะในระบบe-GP"/>
    <m/>
    <x v="0"/>
    <m/>
    <x v="0"/>
    <x v="0"/>
    <x v="0"/>
    <x v="0"/>
    <m/>
  </r>
  <r>
    <x v="867"/>
    <x v="17"/>
    <x v="16"/>
    <x v="1"/>
    <s v="รพ.สว่างวีระวงศ์"/>
    <s v="เครื่องตรวจติดตามสัญญาณชีพพร้อมการสื่อสารและส่งสัญญาณชีพเพื่อการวินิจฉัยทางไกล พร้อมติดตั้ง"/>
    <x v="1"/>
    <n v="0.2"/>
    <n v="1"/>
    <n v="220000"/>
    <n v="220000"/>
    <n v="22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868"/>
    <x v="18"/>
    <x v="16"/>
    <x v="1"/>
    <s v="รพ.สต.บ้านบุ่งมะแลงใต้"/>
    <s v="รั้วคอนกรีตบล๊อค แบบเลขที่ 3882 ความยาวไม่น้อยกว่า 70 เมตร"/>
    <x v="2"/>
    <n v="0.1"/>
    <n v="1"/>
    <n v="136500"/>
    <n v="136500"/>
    <n v="136500"/>
    <n v="0"/>
    <s v="เฉพาะเจาะจง"/>
    <s v="8.ลงนามสัญญาแล้ว"/>
    <m/>
    <x v="308"/>
    <m/>
    <x v="0"/>
    <x v="0"/>
    <x v="0"/>
    <x v="0"/>
    <m/>
  </r>
  <r>
    <x v="869"/>
    <x v="19"/>
    <x v="16"/>
    <x v="2"/>
    <s v="รพ.สว่างวีระวงศ์"/>
    <s v="ปรับปรุงห้องแยกโรคผู้ป่วยแพร่เชื้อทางอากาศ"/>
    <x v="2"/>
    <n v="0.1"/>
    <n v="1"/>
    <n v="280000"/>
    <n v="280000"/>
    <n v="280000"/>
    <n v="0"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870"/>
    <x v="20"/>
    <x v="16"/>
    <x v="1"/>
    <s v="รพ.สว่างวีระวงศ์"/>
    <s v="เครื่องติดตามการทำงานของหัวใจและสัญญาณชีพอัตโนมัติระดับกลาง"/>
    <x v="1"/>
    <n v="0.1"/>
    <n v="1"/>
    <n v="280000"/>
    <n v="280000"/>
    <n v="280000"/>
    <n v="0"/>
    <s v="เฉพาะเจาะจง"/>
    <s v="10.ตรวจรับครุภัณฑ์/งานจ้างแล้ว"/>
    <m/>
    <x v="304"/>
    <s v="2 มค.2562"/>
    <x v="30"/>
    <x v="178"/>
    <x v="144"/>
    <x v="164"/>
    <m/>
  </r>
  <r>
    <x v="871"/>
    <x v="21"/>
    <x v="16"/>
    <x v="1"/>
    <s v="รพ.สว่างวีระวงศ์"/>
    <s v="ปรับปรุงลานจอดรถผู้รับบริการขนาดพื้นที่ 800 ตารางเมตร"/>
    <x v="2"/>
    <n v="0.1"/>
    <n v="1"/>
    <n v="602400"/>
    <n v="602400"/>
    <n v="602400"/>
    <n v="0"/>
    <s v="เฉพาะเจาะจง"/>
    <s v="5.คณะกรรมการพิจารณาผลราคา/เสนอหน.หน่วยงานเพื่อขอความเห็นชอบ"/>
    <m/>
    <x v="0"/>
    <m/>
    <x v="0"/>
    <x v="0"/>
    <x v="0"/>
    <x v="0"/>
    <m/>
  </r>
  <r>
    <x v="872"/>
    <x v="1"/>
    <x v="17"/>
    <x v="1"/>
    <s v="รพ.นาเยีย"/>
    <s v="ปรับปรุงอาคารเวชปฏิบัติ"/>
    <x v="2"/>
    <n v="0.7"/>
    <n v="1"/>
    <n v="150000"/>
    <n v="150000"/>
    <n v="150000"/>
    <n v="0"/>
    <s v="เฉพาะเจาะจง"/>
    <s v="10.ตรวจรับครุภัณฑ์/งานจ้างแล้ว"/>
    <m/>
    <x v="309"/>
    <s v="11/01/2562"/>
    <x v="334"/>
    <x v="110"/>
    <x v="0"/>
    <x v="0"/>
    <m/>
  </r>
  <r>
    <x v="873"/>
    <x v="2"/>
    <x v="17"/>
    <x v="1"/>
    <s v="รพ.นาเยีย"/>
    <s v="ถนนคอนกรีต"/>
    <x v="2"/>
    <n v="0.7"/>
    <n v="1"/>
    <n v="450000"/>
    <n v="450000"/>
    <n v="450000"/>
    <n v="0"/>
    <s v="เฉพาะเจาะจง"/>
    <s v="11.จ่ายเงินเรียบร้อยแล้ว"/>
    <m/>
    <x v="309"/>
    <s v="6/12/2561"/>
    <x v="335"/>
    <x v="120"/>
    <x v="148"/>
    <x v="165"/>
    <m/>
  </r>
  <r>
    <x v="874"/>
    <x v="3"/>
    <x v="17"/>
    <x v="1"/>
    <s v="รพ.นาเยีย"/>
    <s v="เครื่องปั่นฮีมาโตคริท"/>
    <x v="1"/>
    <n v="0.7"/>
    <n v="1"/>
    <n v="70000"/>
    <n v="70000"/>
    <n v="24009.65"/>
    <n v="45990.35"/>
    <s v="เฉพาะเจาะจง"/>
    <s v="11.จ่ายเงินเรียบร้อยแล้ว"/>
    <m/>
    <x v="81"/>
    <s v="2/11/2561"/>
    <x v="336"/>
    <x v="181"/>
    <x v="142"/>
    <x v="98"/>
    <m/>
  </r>
  <r>
    <x v="875"/>
    <x v="4"/>
    <x v="17"/>
    <x v="1"/>
    <s v="รพ.นาเยีย"/>
    <s v="เครื่องควบคุมการให้สารน้ำทางหลอดเลือดดำชนิด 1 สาย"/>
    <x v="1"/>
    <n v="0.7"/>
    <n v="1"/>
    <n v="60000"/>
    <n v="60000"/>
    <n v="60000"/>
    <n v="0"/>
    <s v="เฉพาะเจาะจง"/>
    <s v="11.จ่ายเงินเรียบร้อยแล้ว"/>
    <m/>
    <x v="81"/>
    <s v="2/11/2562"/>
    <x v="337"/>
    <x v="182"/>
    <x v="142"/>
    <x v="66"/>
    <m/>
  </r>
  <r>
    <x v="876"/>
    <x v="5"/>
    <x v="17"/>
    <x v="1"/>
    <s v="รพ.นาเยีย"/>
    <s v="ชุดทันตกรรมเคลื่อนที่พร้อมเครื่องกรอฟันแบบเคลื่อนที่ได้"/>
    <x v="1"/>
    <n v="0.7"/>
    <n v="1"/>
    <n v="175000"/>
    <n v="175000"/>
    <n v="175000"/>
    <n v="0"/>
    <s v="เฉพาะเจาะจง"/>
    <s v="11.จ่ายเงินเรียบร้อยแล้ว"/>
    <m/>
    <x v="16"/>
    <s v="13/11/2561"/>
    <x v="338"/>
    <x v="183"/>
    <x v="142"/>
    <x v="166"/>
    <m/>
  </r>
  <r>
    <x v="877"/>
    <x v="6"/>
    <x v="17"/>
    <x v="2"/>
    <s v="รพ.สต.นาเรือง"/>
    <s v="จัดซื้อเก้าอี้นั่งรอตรวจ"/>
    <x v="1"/>
    <n v="0.7"/>
    <n v="1"/>
    <n v="12000"/>
    <n v="12000"/>
    <n v="12000"/>
    <n v="0"/>
    <s v="เฉพาะเจาะจง"/>
    <s v="11.จ่ายเงินเรียบร้อยแล้ว"/>
    <m/>
    <x v="192"/>
    <s v="10/10/2562"/>
    <x v="339"/>
    <x v="64"/>
    <x v="149"/>
    <x v="83"/>
    <m/>
  </r>
  <r>
    <x v="878"/>
    <x v="7"/>
    <x v="17"/>
    <x v="2"/>
    <s v="รพ.สต.นาเรือง"/>
    <s v="ปรับปรุงอาคารแพทย์แผนไทย"/>
    <x v="2"/>
    <n v="0.7"/>
    <n v="1"/>
    <n v="40000"/>
    <n v="40000"/>
    <n v="4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879"/>
    <x v="8"/>
    <x v="17"/>
    <x v="2"/>
    <s v="รพ.สต.นาเรือง"/>
    <s v="เครื่องปรับอากาศห้องยา 12,000 BTU"/>
    <x v="1"/>
    <n v="0.7"/>
    <n v="1"/>
    <n v="20000"/>
    <n v="20000"/>
    <n v="20000"/>
    <n v="0"/>
    <s v="เฉพาะเจาะจง"/>
    <s v="11.จ่ายเงินเรียบร้อยแล้ว"/>
    <m/>
    <x v="310"/>
    <s v="11/1/2562"/>
    <x v="340"/>
    <x v="184"/>
    <x v="150"/>
    <x v="11"/>
    <m/>
  </r>
  <r>
    <x v="880"/>
    <x v="9"/>
    <x v="17"/>
    <x v="2"/>
    <s v="รพ.สต.นาเรือง"/>
    <s v="เครื่องพิมพ์แบบฉีดหมึก (Inkjet Printer)"/>
    <x v="1"/>
    <n v="0.7"/>
    <n v="1"/>
    <n v="6285"/>
    <n v="6285"/>
    <n v="6285"/>
    <n v="0"/>
    <s v="เฉพาะเจาะจง"/>
    <s v="11.จ่ายเงินเรียบร้อยแล้ว"/>
    <m/>
    <x v="206"/>
    <s v="11/1/2562"/>
    <x v="341"/>
    <x v="64"/>
    <x v="149"/>
    <x v="167"/>
    <m/>
  </r>
  <r>
    <x v="881"/>
    <x v="10"/>
    <x v="17"/>
    <x v="2"/>
    <s v="รพ.สต.นาเรือง"/>
    <s v="เครื่องฉายแสงทันตกรรม"/>
    <x v="1"/>
    <n v="0.7"/>
    <n v="1"/>
    <n v="20000"/>
    <n v="20000"/>
    <n v="20000"/>
    <n v="0"/>
    <s v="เฉพาะเจาะจง"/>
    <s v="11.จ่ายเงินเรียบร้อยแล้ว"/>
    <m/>
    <x v="311"/>
    <s v="15/01/2562"/>
    <x v="342"/>
    <x v="185"/>
    <x v="150"/>
    <x v="11"/>
    <m/>
  </r>
  <r>
    <x v="882"/>
    <x v="11"/>
    <x v="17"/>
    <x v="2"/>
    <s v="รพ.สต.นาดู่"/>
    <s v="ปรับปรุงห้องขึ้นทะเบียนบัตร"/>
    <x v="2"/>
    <n v="0.7"/>
    <n v="1"/>
    <n v="60000"/>
    <n v="60000"/>
    <n v="30000"/>
    <n v="30000"/>
    <s v="เฉพาะเจาะจง"/>
    <s v="8.ลงนามสัญญาแล้ว"/>
    <s v="ปรับปรุงห้องขึ้นทะเบียนบัตร"/>
    <x v="312"/>
    <s v="26/12/2561"/>
    <x v="343"/>
    <x v="0"/>
    <x v="0"/>
    <x v="0"/>
    <m/>
  </r>
  <r>
    <x v="883"/>
    <x v="12"/>
    <x v="17"/>
    <x v="2"/>
    <s v="รพ.สต.นาดู่"/>
    <s v="ปรับปรุงห้องสุขาผู้พิการ"/>
    <x v="2"/>
    <n v="0.7"/>
    <n v="1"/>
    <n v="37330.11"/>
    <n v="37330.11"/>
    <n v="12330.11"/>
    <n v="25000"/>
    <s v="เฉพาะเจาะจง"/>
    <s v="8.ลงนามสัญญาแล้ว"/>
    <s v="ปรับปรุงห้องสุขาผู้พิการ"/>
    <x v="312"/>
    <s v="26/12/2561"/>
    <x v="344"/>
    <x v="0"/>
    <x v="0"/>
    <x v="0"/>
    <m/>
  </r>
  <r>
    <x v="884"/>
    <x v="13"/>
    <x v="17"/>
    <x v="2"/>
    <s v="รพ.สต.นาดู่"/>
    <s v="เครื่องดูดน้ำลายเคลื่อนที่"/>
    <x v="1"/>
    <n v="0.7"/>
    <n v="1"/>
    <n v="45000"/>
    <n v="45000"/>
    <n v="45000"/>
    <n v="0"/>
    <s v="เฉพาะเจาะจง"/>
    <s v="11.จ่ายเงินเรียบร้อยแล้ว"/>
    <m/>
    <x v="313"/>
    <d v="2562-01-14T00:00:00"/>
    <x v="345"/>
    <x v="97"/>
    <x v="151"/>
    <x v="168"/>
    <m/>
  </r>
  <r>
    <x v="885"/>
    <x v="14"/>
    <x v="17"/>
    <x v="2"/>
    <s v="รพ.สต.นาดู่"/>
    <s v="จัดซื้อโต้ะและเก้าอี้ห้องสุขศึกษาประชาสัมพันธ์"/>
    <x v="1"/>
    <n v="0.7"/>
    <n v="1"/>
    <n v="27155"/>
    <n v="27155"/>
    <n v="27155"/>
    <n v="0"/>
    <s v="เฉพาะเจาะจง"/>
    <s v="11.จ่ายเงินเรียบร้อยแล้ว"/>
    <s v="จัดซื้อโต้ะและเก้าอี้ห้องสุขศึกษาประชาสัมพันธ์"/>
    <x v="314"/>
    <s v="26/12/2561"/>
    <x v="346"/>
    <x v="4"/>
    <x v="151"/>
    <x v="169"/>
    <m/>
  </r>
  <r>
    <x v="886"/>
    <x v="15"/>
    <x v="17"/>
    <x v="2"/>
    <s v="รพ.สต.นาดี"/>
    <s v="จัดซื้อตู้เย็น"/>
    <x v="1"/>
    <n v="0.7"/>
    <n v="1"/>
    <n v="10000"/>
    <n v="10000"/>
    <n v="5442.11"/>
    <n v="4557.8900000000003"/>
    <s v="เฉพาะเจาะจง"/>
    <s v="11.จ่ายเงินเรียบร้อยแล้ว"/>
    <s v="อนุมัติเบิก  - จ่ายแล้ว ในวันที่ 16/01/2562"/>
    <x v="315"/>
    <s v="11/01/2562"/>
    <x v="347"/>
    <x v="68"/>
    <x v="131"/>
    <x v="14"/>
    <m/>
  </r>
  <r>
    <x v="887"/>
    <x v="16"/>
    <x v="17"/>
    <x v="2"/>
    <s v="รพ.สต.นาดี"/>
    <s v="จัดซื้อเครืองซักผ้า"/>
    <x v="1"/>
    <n v="0.7"/>
    <n v="1"/>
    <n v="9000"/>
    <n v="9000"/>
    <n v="9000"/>
    <n v="0"/>
    <s v="เฉพาะเจาะจง"/>
    <s v="11.จ่ายเงินเรียบร้อยแล้ว"/>
    <s v="อนุมัติเบิก  - จ่ายแล้ว ในวันที่ 16/01/2562"/>
    <x v="315"/>
    <s v="11/01/2562"/>
    <x v="348"/>
    <x v="68"/>
    <x v="131"/>
    <x v="20"/>
    <m/>
  </r>
  <r>
    <x v="888"/>
    <x v="17"/>
    <x v="17"/>
    <x v="2"/>
    <s v="รพ.สต.นาดี"/>
    <s v="ปรับปรุงห้องซับพลาย"/>
    <x v="2"/>
    <n v="0.7"/>
    <n v="1"/>
    <n v="30000"/>
    <n v="30000"/>
    <n v="30000"/>
    <n v="0"/>
    <s v="เฉพาะเจาะจง"/>
    <s v="11.จ่ายเงินเรียบร้อยแล้ว"/>
    <s v="อนุมัติเบิก  - จ่ายแล้ว ในวันที่ 14/01/2562"/>
    <x v="316"/>
    <s v="10/01/2562"/>
    <x v="349"/>
    <x v="3"/>
    <x v="48"/>
    <x v="6"/>
    <m/>
  </r>
  <r>
    <x v="889"/>
    <x v="18"/>
    <x v="17"/>
    <x v="2"/>
    <s v="รพ.สต.นาจาน"/>
    <s v="เครื่องปรับอากาศห้องบริการทันตกรรม 24,000 BTU"/>
    <x v="1"/>
    <n v="0.7"/>
    <n v="1"/>
    <n v="28000"/>
    <n v="28000"/>
    <n v="28000"/>
    <n v="0"/>
    <s v="เฉพาะเจาะจง"/>
    <s v="11.จ่ายเงินเรียบร้อยแล้ว"/>
    <s v="จ่ายเงินเรียบร้อย"/>
    <x v="317"/>
    <d v="2562-01-15T00:00:00"/>
    <x v="350"/>
    <x v="97"/>
    <x v="152"/>
    <x v="146"/>
    <m/>
  </r>
  <r>
    <x v="890"/>
    <x v="19"/>
    <x v="17"/>
    <x v="2"/>
    <s v="รพ.สต.นาจาน"/>
    <s v="จัดซื้อตู้ชั้นวางยา"/>
    <x v="1"/>
    <n v="0.7"/>
    <n v="1"/>
    <n v="12800"/>
    <n v="12800"/>
    <n v="12800"/>
    <n v="0"/>
    <s v="เฉพาะเจาะจง"/>
    <s v="11.จ่ายเงินเรียบร้อยแล้ว"/>
    <s v="จ่ายเงินเรียบร้อย"/>
    <x v="318"/>
    <s v="4/01/2562"/>
    <x v="351"/>
    <x v="3"/>
    <x v="72"/>
    <x v="94"/>
    <m/>
  </r>
  <r>
    <x v="891"/>
    <x v="20"/>
    <x v="17"/>
    <x v="2"/>
    <s v="รพ.สต.นาจาน"/>
    <s v="ปรับปรุงคลังยาและเวชภัณฑ์"/>
    <x v="2"/>
    <n v="0.7"/>
    <n v="1"/>
    <n v="24577.7"/>
    <n v="24577.7"/>
    <n v="20485.21"/>
    <n v="4092.4900000000016"/>
    <s v="เฉพาะเจาะจง"/>
    <s v="11.จ่ายเงินเรียบร้อยแล้ว"/>
    <s v="จ่ายเงินเรียบร้อย"/>
    <x v="319"/>
    <s v="11/01/2562"/>
    <x v="352"/>
    <x v="96"/>
    <x v="58"/>
    <x v="170"/>
    <m/>
  </r>
  <r>
    <x v="892"/>
    <x v="21"/>
    <x v="17"/>
    <x v="2"/>
    <s v="รพ.สต.นาจาน"/>
    <s v="คอมพิวเตอร์สำนักงาน"/>
    <x v="1"/>
    <n v="0.7"/>
    <n v="1"/>
    <n v="16000"/>
    <n v="16000"/>
    <n v="16000"/>
    <n v="0"/>
    <s v="เฉพาะเจาะจง"/>
    <s v="11.จ่ายเงินเรียบร้อยแล้ว"/>
    <s v="จ่ายเงินเรียบร้อย"/>
    <x v="320"/>
    <s v="14/01/2562"/>
    <x v="353"/>
    <x v="165"/>
    <x v="152"/>
    <x v="50"/>
    <m/>
  </r>
  <r>
    <x v="893"/>
    <x v="22"/>
    <x v="17"/>
    <x v="2"/>
    <s v="รพ.สต.นาจาน"/>
    <s v="ปรับปรุงซ่อมแซมประตูทางเข้ารพ.สต. ทั้ง 2 ข้าง"/>
    <x v="2"/>
    <n v="0.7"/>
    <n v="1"/>
    <n v="14062.8"/>
    <n v="14062.8"/>
    <n v="10000"/>
    <n v="4062.7999999999993"/>
    <s v="เฉพาะเจาะจง"/>
    <s v="11.จ่ายเงินเรียบร้อยแล้ว"/>
    <s v="จ่ายเงินเรียบร้อย"/>
    <x v="321"/>
    <s v="4/01/2562"/>
    <x v="354"/>
    <x v="3"/>
    <x v="48"/>
    <x v="171"/>
    <m/>
  </r>
  <r>
    <x v="894"/>
    <x v="23"/>
    <x v="17"/>
    <x v="2"/>
    <s v="รพ.สต.นาเยีย"/>
    <s v="คอมพิวเตอร์ Notebook สำหรับประมวลผล"/>
    <x v="1"/>
    <n v="0.7"/>
    <n v="1"/>
    <n v="21000"/>
    <n v="21000"/>
    <n v="21000"/>
    <n v="0"/>
    <s v="เฉพาะเจาะจง"/>
    <s v="11.จ่ายเงินเรียบร้อยแล้ว"/>
    <m/>
    <x v="322"/>
    <s v="15/1/2562"/>
    <x v="355"/>
    <x v="67"/>
    <x v="153"/>
    <x v="8"/>
    <m/>
  </r>
  <r>
    <x v="895"/>
    <x v="24"/>
    <x v="17"/>
    <x v="2"/>
    <s v="รพ.สต.นาเยีย"/>
    <s v="ปรับปรุงรั้วรอบ รพ.สต.นาเยีย"/>
    <x v="2"/>
    <n v="0.7"/>
    <n v="1"/>
    <n v="45685.1"/>
    <n v="45685.1"/>
    <n v="45685.1"/>
    <n v="0"/>
    <s v="เฉพาะเจาะจง"/>
    <s v="11.จ่ายเงินเรียบร้อยแล้ว"/>
    <m/>
    <x v="323"/>
    <s v="16/1/2562"/>
    <x v="356"/>
    <x v="186"/>
    <x v="153"/>
    <x v="172"/>
    <m/>
  </r>
  <r>
    <x v="896"/>
    <x v="25"/>
    <x v="17"/>
    <x v="2"/>
    <s v="รพ.สต.นาเยีย"/>
    <s v="เครื่องปริ้นฉลากยา"/>
    <x v="1"/>
    <n v="0.7"/>
    <n v="1"/>
    <n v="15000"/>
    <n v="15000"/>
    <n v="15000"/>
    <n v="0"/>
    <s v="เฉพาะเจาะจง"/>
    <s v="11.จ่ายเงินเรียบร้อยแล้ว"/>
    <m/>
    <x v="322"/>
    <s v="16/1/2562"/>
    <x v="357"/>
    <x v="186"/>
    <x v="153"/>
    <x v="5"/>
    <m/>
  </r>
  <r>
    <x v="897"/>
    <x v="26"/>
    <x v="17"/>
    <x v="2"/>
    <s v="รพ.สต.นาเยีย"/>
    <s v="เตียงตรวจภายใน"/>
    <x v="1"/>
    <n v="0.7"/>
    <n v="1"/>
    <n v="23000"/>
    <n v="23000"/>
    <n v="23000"/>
    <n v="0"/>
    <s v="เฉพาะเจาะจง"/>
    <s v="11.จ่ายเงินเรียบร้อยแล้ว"/>
    <m/>
    <x v="324"/>
    <s v="17/1/2562"/>
    <x v="358"/>
    <x v="186"/>
    <x v="153"/>
    <x v="131"/>
    <m/>
  </r>
  <r>
    <x v="898"/>
    <x v="27"/>
    <x v="17"/>
    <x v="1"/>
    <s v="รพ.นาเยีย"/>
    <s v="เครื่องตรวจติดตามสัญญาณชีพพร้อมการสื่อสารและส่งสัญญาณชีพเพื่อการวินิจฉัย ทางไกล พร้อมติดตั้ง"/>
    <x v="1"/>
    <n v="0.2"/>
    <n v="1"/>
    <n v="220000"/>
    <n v="220000"/>
    <n v="22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899"/>
    <x v="28"/>
    <x v="17"/>
    <x v="1"/>
    <s v="รพ.นาเยีย"/>
    <s v="รถบรรทุก(ดีเซล)ขนาด1ตัน ปริมาตรกระบอกสูบไม่ต่ำกว่า 2400ซีซี ขับเคลื่อน 2 ล้อ แบบธรรมดาพร้อมหลังคาไฟเบอร์กลาสหรือเหล็ก"/>
    <x v="1"/>
    <n v="0.2"/>
    <n v="1"/>
    <n v="557000"/>
    <n v="557000"/>
    <n v="557000"/>
    <n v="0"/>
    <s v="E_bidding"/>
    <s v="7.ประกาศผู้ชนะในระบบe-GP"/>
    <m/>
    <x v="325"/>
    <m/>
    <x v="0"/>
    <x v="0"/>
    <x v="0"/>
    <x v="0"/>
    <m/>
  </r>
  <r>
    <x v="900"/>
    <x v="29"/>
    <x v="17"/>
    <x v="2"/>
    <s v="รพ.สต.นาเรือง"/>
    <s v="เครื่องปั่นเม็ดเลือดแดง ( Hematocrit Centrifuge )"/>
    <x v="1"/>
    <n v="0.2"/>
    <n v="1"/>
    <n v="50000"/>
    <n v="50000"/>
    <n v="50000"/>
    <n v="0"/>
    <s v="เฉพาะเจาะจง"/>
    <s v="11.จ่ายเงินเรียบร้อยแล้ว"/>
    <m/>
    <x v="326"/>
    <s v="31/1/2562"/>
    <x v="359"/>
    <x v="154"/>
    <x v="154"/>
    <x v="15"/>
    <m/>
  </r>
  <r>
    <x v="901"/>
    <x v="30"/>
    <x v="17"/>
    <x v="2"/>
    <s v="รพ.สต.นาดู่"/>
    <s v="ถนนคอนกรีตหน้าอาคารรพ.สต.ขนาด 280 เมตร"/>
    <x v="2"/>
    <n v="0.2"/>
    <n v="280"/>
    <n v="795"/>
    <n v="222600"/>
    <n v="222600"/>
    <n v="0"/>
    <s v="เฉพาะเจาะจง"/>
    <s v="11.จ่ายเงินเรียบร้อยแล้ว"/>
    <s v="8.ลงนามสัญญาแล้ว"/>
    <x v="327"/>
    <d v="2562-01-18T00:00:00"/>
    <x v="360"/>
    <x v="70"/>
    <x v="155"/>
    <x v="173"/>
    <m/>
  </r>
  <r>
    <x v="902"/>
    <x v="31"/>
    <x v="17"/>
    <x v="2"/>
    <s v="รพ.สต.นาจาน"/>
    <s v="เครื่องปั่นเม็ดเลือดแดง ( Hematocrit Centrifuge )"/>
    <x v="1"/>
    <n v="0.2"/>
    <n v="1"/>
    <n v="50000"/>
    <n v="50000"/>
    <n v="50000"/>
    <n v="0"/>
    <s v="เฉพาะเจาะจง"/>
    <s v="11.จ่ายเงินเรียบร้อยแล้ว"/>
    <m/>
    <x v="328"/>
    <s v="22/01/2652"/>
    <x v="361"/>
    <x v="187"/>
    <x v="56"/>
    <x v="15"/>
    <m/>
  </r>
  <r>
    <x v="903"/>
    <x v="32"/>
    <x v="17"/>
    <x v="2"/>
    <s v="รพ.สต.นาเยีย"/>
    <s v="เครื่องปั่นเม็ดเลือดแดง ( Hematocrit Centrifuge )"/>
    <x v="1"/>
    <n v="0.2"/>
    <n v="1"/>
    <n v="50000"/>
    <n v="50000"/>
    <n v="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904"/>
    <x v="33"/>
    <x v="17"/>
    <x v="1"/>
    <s v="รพ.นาเยีย"/>
    <s v="ปรับปรุงระบบบำบัดน้ำเสีย"/>
    <x v="2"/>
    <n v="0.1"/>
    <n v="1"/>
    <n v="300000"/>
    <n v="300000"/>
    <n v="300000"/>
    <n v="0"/>
    <s v="เฉพาะเจาะจง"/>
    <s v="11.จ่ายเงินเรียบร้อยแล้ว"/>
    <m/>
    <x v="329"/>
    <s v="11/01/2562"/>
    <x v="362"/>
    <x v="74"/>
    <x v="156"/>
    <x v="174"/>
    <m/>
  </r>
  <r>
    <x v="905"/>
    <x v="34"/>
    <x v="17"/>
    <x v="1"/>
    <s v="รพ.นาเยีย"/>
    <s v="เครื่องนึ่งฆ่าเชื้อจุลินทรีย์ด้วยไอน้ำระบบอัตโนมัติ ขนาดไม่น้อยกว่า 400 ลิตร ระบบสูญญากาศอัตโนมัติ ห้องนึ่งทรงกระบอก ชนิด 1 ประตู"/>
    <x v="1"/>
    <n v="0.1"/>
    <n v="1"/>
    <n v="870000"/>
    <n v="870000"/>
    <n v="870000"/>
    <n v="0"/>
    <s v="E_bidding"/>
    <s v="8.ลงนามสัญญาแล้ว"/>
    <m/>
    <x v="330"/>
    <s v="8/02/2562"/>
    <x v="363"/>
    <x v="0"/>
    <x v="0"/>
    <x v="0"/>
    <m/>
  </r>
  <r>
    <x v="906"/>
    <x v="1"/>
    <x v="18"/>
    <x v="2"/>
    <s v="รพ.สต.โคกก่อง"/>
    <s v="ปรับปรุงซ่อมแซมระบบประปา"/>
    <x v="2"/>
    <n v="0.7"/>
    <n v="1"/>
    <n v="40000"/>
    <n v="40000"/>
    <n v="40000"/>
    <n v="0"/>
    <s v="เฉพาะเจาะจง"/>
    <s v="จ่ายเงินแล้ว"/>
    <s v="จ่ายเงินแล้ว"/>
    <x v="331"/>
    <s v="25  ม.ค.62"/>
    <x v="203"/>
    <x v="188"/>
    <x v="157"/>
    <x v="65"/>
    <m/>
  </r>
  <r>
    <x v="907"/>
    <x v="2"/>
    <x v="18"/>
    <x v="2"/>
    <s v="รพ.สต.โคกก่อง"/>
    <s v="ปรับปรุงซ่อมแซมท่อระบายน้ำ"/>
    <x v="2"/>
    <n v="0.7"/>
    <n v="1"/>
    <n v="30000"/>
    <n v="30000"/>
    <n v="30000"/>
    <n v="0"/>
    <s v="เฉพาะเจาะจง"/>
    <s v="จ่ายเงินแล้ว"/>
    <s v="จ่ายเงินแล้ว"/>
    <x v="332"/>
    <s v="25  ม.ค.62"/>
    <x v="206"/>
    <x v="188"/>
    <x v="157"/>
    <x v="6"/>
    <m/>
  </r>
  <r>
    <x v="908"/>
    <x v="3"/>
    <x v="18"/>
    <x v="2"/>
    <s v="รพ.สต.หนองไฮ"/>
    <s v="เครื่องปรับอากาศห้องเก็บเวชภัณฑ์ ขนาด 18000 BTU"/>
    <x v="1"/>
    <n v="0.7"/>
    <n v="1"/>
    <n v="28600"/>
    <n v="28600"/>
    <n v="28600"/>
    <n v="0"/>
    <s v="เฉพาะเจาะจง"/>
    <s v="ได้ผู้รับงานจ้างแล้ว อยู่ระหว่างทำสัญญา"/>
    <s v="กำลังทำสัญญา"/>
    <x v="333"/>
    <m/>
    <x v="0"/>
    <x v="0"/>
    <x v="0"/>
    <x v="0"/>
    <m/>
  </r>
  <r>
    <x v="909"/>
    <x v="4"/>
    <x v="18"/>
    <x v="2"/>
    <s v="รพ.สต.หนองไฮ"/>
    <s v="ซ่อมแซมถนนบริเวณด้านใน รพ.สต."/>
    <x v="2"/>
    <n v="0.7"/>
    <n v="60"/>
    <n v="600"/>
    <n v="36000"/>
    <n v="36000"/>
    <n v="0"/>
    <s v="เฉพาะเจาะจง"/>
    <s v="จัดทำสัญญา/ PO แล้ว"/>
    <s v="รอตรวจรับ"/>
    <x v="334"/>
    <s v=" 9 ม.ค.62"/>
    <x v="364"/>
    <x v="0"/>
    <x v="0"/>
    <x v="0"/>
    <m/>
  </r>
  <r>
    <x v="910"/>
    <x v="5"/>
    <x v="18"/>
    <x v="2"/>
    <s v="รพ.สต.โนนสูง"/>
    <s v="ปรับปรุงซ่อมแซมห้องส่งเสริมสุขภาพ"/>
    <x v="2"/>
    <n v="0.7"/>
    <n v="1"/>
    <n v="85000"/>
    <n v="85000"/>
    <n v="85000"/>
    <n v="0"/>
    <s v="เฉพาะเจาะจง"/>
    <s v="จัดทำสัญญา/ PO แล้ว"/>
    <s v="รอตรวจรับ"/>
    <x v="335"/>
    <s v="4 ธ.ค.2561"/>
    <x v="365"/>
    <x v="0"/>
    <x v="0"/>
    <x v="0"/>
    <m/>
  </r>
  <r>
    <x v="911"/>
    <x v="6"/>
    <x v="18"/>
    <x v="2"/>
    <s v="รพ.สต.ค้อน้อย"/>
    <s v="ปรับปรุงซ่อมแซมรั้ว รพสต."/>
    <x v="2"/>
    <n v="0.7"/>
    <n v="50"/>
    <n v="1600"/>
    <n v="80000"/>
    <n v="80000"/>
    <n v="0"/>
    <s v="เฉพาะเจาะจง"/>
    <s v="จัดทำสัญญา/ PO แล้ว"/>
    <s v="รอตรวจรับ"/>
    <x v="335"/>
    <s v=" 10 ม.ค.2562"/>
    <x v="205"/>
    <x v="0"/>
    <x v="0"/>
    <x v="0"/>
    <m/>
  </r>
  <r>
    <x v="912"/>
    <x v="7"/>
    <x v="18"/>
    <x v="2"/>
    <s v="รพ.สต.ศรีมงคล"/>
    <s v="ปรับปรุงซ่อมแซมห้องบริการสร้างเสริมสุขภาพ"/>
    <x v="2"/>
    <n v="0.7"/>
    <n v="1"/>
    <n v="40000"/>
    <n v="40000"/>
    <n v="40000"/>
    <n v="0"/>
    <s v="เฉพาะเจาะจง"/>
    <s v="ได้ผู้รับงานจ้างแล้ว อยู่ระหว่างทำสัญญา"/>
    <s v="กำลังทำสัญญา"/>
    <x v="336"/>
    <m/>
    <x v="0"/>
    <x v="0"/>
    <x v="0"/>
    <x v="0"/>
    <m/>
  </r>
  <r>
    <x v="913"/>
    <x v="8"/>
    <x v="18"/>
    <x v="2"/>
    <s v="รพ.สต.ศรีมงคล"/>
    <s v="เครื่องขยายเสียงพร้อมลำโพงสำหรับงานบริการสร้างเสริมสุขภาพและให้สุขศึกษาคลินิกต่างๆ"/>
    <x v="1"/>
    <n v="0.7"/>
    <n v="1"/>
    <n v="30000"/>
    <n v="30000"/>
    <n v="30000"/>
    <n v="0"/>
    <s v="เฉพาะเจาะจง"/>
    <s v="จ่ายเงินแล้ว"/>
    <s v="จ่ายเงินแล้ว"/>
    <x v="337"/>
    <s v="17/12/2561"/>
    <x v="16"/>
    <x v="189"/>
    <x v="158"/>
    <x v="175"/>
    <m/>
  </r>
  <r>
    <x v="914"/>
    <x v="9"/>
    <x v="18"/>
    <x v="2"/>
    <s v="รพ.สต.โพนเมือง"/>
    <s v="เครื่องปรับอากาศห้องเก็บเวชภัณฑ์ ขนาดไม่ต่ำกว่า 18,000 บีทียู"/>
    <x v="1"/>
    <n v="0.7"/>
    <n v="1"/>
    <n v="28600"/>
    <n v="28600"/>
    <n v="28600"/>
    <n v="0"/>
    <s v="เฉพาะเจาะจง"/>
    <s v="ได้ผู้รับงานจ้างแล้ว อยู่ระหว่างทำสัญญา"/>
    <s v="กำลังทำสัญญา"/>
    <x v="333"/>
    <m/>
    <x v="0"/>
    <x v="0"/>
    <x v="0"/>
    <x v="0"/>
    <m/>
  </r>
  <r>
    <x v="915"/>
    <x v="10"/>
    <x v="18"/>
    <x v="2"/>
    <s v="รพ.สต.โพนเมือง"/>
    <s v="เครื่องคอมพิวเตอร์โน้ตบุ๊ก สำหรับงานประมวลผล *"/>
    <x v="1"/>
    <n v="0.7"/>
    <n v="2"/>
    <n v="21000"/>
    <n v="42000"/>
    <n v="42000"/>
    <n v="0"/>
    <s v="เฉพาะเจาะจง"/>
    <s v="จ่ายเงินแล้ว"/>
    <s v="จ่ายเงินแล้ว"/>
    <x v="63"/>
    <s v="15/01/2562"/>
    <x v="366"/>
    <x v="77"/>
    <x v="130"/>
    <x v="24"/>
    <m/>
  </r>
  <r>
    <x v="916"/>
    <x v="11"/>
    <x v="18"/>
    <x v="2"/>
    <s v="รพ.สต.โคกสว่าง"/>
    <s v="ปรับปรุงซ่อมแซมหลังคา รพ.สต."/>
    <x v="2"/>
    <n v="0.7"/>
    <n v="1"/>
    <n v="96000"/>
    <n v="96000"/>
    <n v="95927.73"/>
    <n v="72.270000000004075"/>
    <s v="เฉพาะเจาะจง"/>
    <s v="ได้ผู้รับงานจ้างแล้ว อยู่ระหว่างทำสัญญา"/>
    <s v="กำลังทำสัญญา"/>
    <x v="335"/>
    <m/>
    <x v="0"/>
    <x v="0"/>
    <x v="0"/>
    <x v="0"/>
    <m/>
  </r>
  <r>
    <x v="917"/>
    <x v="12"/>
    <x v="18"/>
    <x v="2"/>
    <s v="รพ.สต.สระดอกเกษ"/>
    <s v="ปรับปรุงซ่อมแซมห้องบริการส่งเสริมสุขภาพ"/>
    <x v="2"/>
    <n v="0.7"/>
    <n v="1"/>
    <n v="40000"/>
    <n v="40000"/>
    <n v="40000"/>
    <n v="0"/>
    <s v="เฉพาะเจาะจง"/>
    <s v="จ่ายเงินแล้ว"/>
    <s v="จ่ายเงินแล้ว"/>
    <x v="335"/>
    <s v=" 20 ธ.ค.61"/>
    <x v="367"/>
    <x v="190"/>
    <x v="159"/>
    <x v="65"/>
    <m/>
  </r>
  <r>
    <x v="918"/>
    <x v="13"/>
    <x v="18"/>
    <x v="2"/>
    <s v="รพ.สต.สระดอกเกษ"/>
    <s v="เครื่องขยายเสียงพร้อมลำโพงสำหรับประชาสัมพันธ์งานบริการด้านสาธารณสุข"/>
    <x v="1"/>
    <n v="0.7"/>
    <n v="1"/>
    <n v="30000"/>
    <n v="30000"/>
    <n v="30000"/>
    <n v="0"/>
    <s v="เฉพาะเจาะจง"/>
    <s v="จ่ายเงินแล้ว"/>
    <s v="จ่ายเงินแล้ว"/>
    <x v="337"/>
    <s v=" 21/12/2561"/>
    <x v="3"/>
    <x v="69"/>
    <x v="160"/>
    <x v="176"/>
    <m/>
  </r>
  <r>
    <x v="919"/>
    <x v="14"/>
    <x v="18"/>
    <x v="2"/>
    <s v="รพ.สต.บอน"/>
    <s v="ปรับปรุงซ่อมแซมห้องบริการผู้ป่วยฉุกเฉิน"/>
    <x v="2"/>
    <n v="0.7"/>
    <n v="1"/>
    <n v="80000"/>
    <n v="80000"/>
    <n v="80000"/>
    <n v="0"/>
    <s v="เฉพาะเจาะจง"/>
    <s v="ได้ผู้รับงานจ้างแล้ว อยู่ระหว่างทำสัญญา"/>
    <s v="กำลังทำสัญญา"/>
    <x v="335"/>
    <m/>
    <x v="0"/>
    <x v="0"/>
    <x v="0"/>
    <x v="0"/>
    <m/>
  </r>
  <r>
    <x v="920"/>
    <x v="15"/>
    <x v="18"/>
    <x v="2"/>
    <s v="รพ.สต.คำก้าว"/>
    <s v="เครื่องปรับอากาศห้องเก็บเวชภัณฑ์ ขนาดไม่ต่ำกว่า 20,000 บีทียู"/>
    <x v="1"/>
    <n v="0.7"/>
    <n v="1"/>
    <n v="30600"/>
    <n v="30600"/>
    <n v="30600"/>
    <n v="0"/>
    <s v="เฉพาะเจาะจง"/>
    <s v="จ่ายเงินแล้ว"/>
    <s v="จ่ายเงินแล้ว"/>
    <x v="333"/>
    <s v=" 17 ม.ค.62"/>
    <x v="203"/>
    <x v="191"/>
    <x v="161"/>
    <x v="177"/>
    <m/>
  </r>
  <r>
    <x v="921"/>
    <x v="16"/>
    <x v="18"/>
    <x v="2"/>
    <s v="รพ.สต.หนองมัง"/>
    <s v="ปรับปรุงซ่อมแซมถนนบริเวณด้านใน รพ.สต."/>
    <x v="2"/>
    <n v="0.7"/>
    <n v="122.4"/>
    <n v="600"/>
    <n v="73440"/>
    <n v="73440"/>
    <n v="0"/>
    <s v="เฉพาะเจาะจง"/>
    <s v="ได้ผู้รับงานจ้างแล้ว อยู่ระหว่างทำสัญญา"/>
    <s v="กำลังทำสัญญา"/>
    <x v="335"/>
    <m/>
    <x v="0"/>
    <x v="0"/>
    <x v="0"/>
    <x v="0"/>
    <m/>
  </r>
  <r>
    <x v="922"/>
    <x v="17"/>
    <x v="18"/>
    <x v="2"/>
    <s v="รพ.สต.หนองขาม"/>
    <s v="ปรับปรุงซ่อมแซมถนนบริเวณด้านใน รพ.สต."/>
    <x v="2"/>
    <n v="0.7"/>
    <n v="125"/>
    <n v="600"/>
    <n v="75000"/>
    <n v="75000"/>
    <n v="0"/>
    <s v="เฉพาะเจาะจง"/>
    <s v="ได้ผู้รับงานจ้างแล้ว อยู่ระหว่างทำสัญญา"/>
    <s v="กำลังทำสัญญา"/>
    <x v="338"/>
    <m/>
    <x v="0"/>
    <x v="0"/>
    <x v="0"/>
    <x v="0"/>
    <m/>
  </r>
  <r>
    <x v="923"/>
    <x v="18"/>
    <x v="18"/>
    <x v="1"/>
    <s v="รพ.สำโรง"/>
    <s v="ซ่อมแซมประตูน้ำ และระบบถังกรองทราย ในระบบประปา"/>
    <x v="2"/>
    <n v="0.7"/>
    <n v="1"/>
    <n v="45000"/>
    <n v="45000"/>
    <n v="45000"/>
    <n v="0"/>
    <s v="เฉพาะเจาะจง"/>
    <s v="10.การจัดทำบันทึกรายงานผลการพิจารณา"/>
    <s v="จ่ายเงินแล้ว"/>
    <x v="339"/>
    <s v="29/11/61"/>
    <x v="368"/>
    <x v="192"/>
    <x v="162"/>
    <x v="168"/>
    <m/>
  </r>
  <r>
    <x v="924"/>
    <x v="19"/>
    <x v="18"/>
    <x v="1"/>
    <s v="รพ.สำโรง"/>
    <s v="ปรับปรุงระบบผลิตน้ำดื่มด้วยระบบ RO (Reverse Osmosis)"/>
    <x v="2"/>
    <n v="0.7"/>
    <n v="1"/>
    <n v="79000"/>
    <n v="79000"/>
    <n v="79000"/>
    <n v="0"/>
    <s v="เฉพาะเจาะจง"/>
    <s v="8.ลงนามในสัญญาตามแบบที่คณะกรรมการนโยบายกำหนด"/>
    <s v="คาดว่าจะแล้วเสร็จ 15 มี.ค.62"/>
    <x v="340"/>
    <s v="22/02/62"/>
    <x v="0"/>
    <x v="0"/>
    <x v="0"/>
    <x v="0"/>
    <m/>
  </r>
  <r>
    <x v="925"/>
    <x v="20"/>
    <x v="18"/>
    <x v="1"/>
    <s v="รพ.สำโรง"/>
    <s v="ซ่อมแซมสีอาคารโรงพยาบาล 10 เตียง แบบเลขที่ 5318"/>
    <x v="2"/>
    <n v="0.7"/>
    <n v="1"/>
    <n v="100000"/>
    <n v="100000"/>
    <n v="100000"/>
    <n v="0"/>
    <s v="เฉพาะเจาะจง"/>
    <s v="8.ลงนามในสัญญาตามแบบที่คณะกรรมการนโยบายกำหนด"/>
    <s v="คาดว่าจะทำสัญญาภายใน 22 กพ..62"/>
    <x v="0"/>
    <m/>
    <x v="0"/>
    <x v="0"/>
    <x v="0"/>
    <x v="0"/>
    <m/>
  </r>
  <r>
    <x v="926"/>
    <x v="21"/>
    <x v="18"/>
    <x v="1"/>
    <s v="รพ.สำโรง"/>
    <s v="เครื่องซีลถุงเครื่องมือแพทย์สูญญากาศ"/>
    <x v="1"/>
    <n v="0.7"/>
    <n v="1"/>
    <n v="39000"/>
    <n v="39000"/>
    <n v="39000"/>
    <n v="0"/>
    <s v="เฉพาะเจาะจง"/>
    <s v="8.ลงนามในสัญญาตามแบบที่คณะกรรมการนโยบายกำหนด"/>
    <s v="ลงนามในสัญญา รอจ่ายเงิน 25 ก.พ.62"/>
    <x v="341"/>
    <s v="7/12/61"/>
    <x v="369"/>
    <x v="193"/>
    <x v="0"/>
    <x v="0"/>
    <m/>
  </r>
  <r>
    <x v="927"/>
    <x v="22"/>
    <x v="18"/>
    <x v="1"/>
    <s v="รพ.สำโรง"/>
    <s v="เครื่องอบแห้งเครื่องมือทางการแพทย์และสายยาง (Hot Air Owen)"/>
    <x v="1"/>
    <n v="0.7"/>
    <n v="1"/>
    <n v="90000"/>
    <n v="90000"/>
    <n v="90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42"/>
    <s v="11 ธ.ค.2561"/>
    <x v="370"/>
    <x v="0"/>
    <x v="0"/>
    <x v="0"/>
    <m/>
  </r>
  <r>
    <x v="928"/>
    <x v="23"/>
    <x v="18"/>
    <x v="1"/>
    <s v="รพ.สำโรง"/>
    <s v="เก้าอี้สำหรับบริการผู้ป่วย"/>
    <x v="1"/>
    <n v="0.7"/>
    <n v="8"/>
    <n v="3000"/>
    <n v="24000"/>
    <n v="24000"/>
    <n v="0"/>
    <s v="เฉพาะเจาะจง"/>
    <s v="10.การจัดทำบันทึกรายงานผลการพิจารณา"/>
    <s v="จ่ายเงินแล้ว"/>
    <x v="343"/>
    <s v="23 พ.ย.2561"/>
    <x v="371"/>
    <x v="194"/>
    <x v="163"/>
    <x v="82"/>
    <m/>
  </r>
  <r>
    <x v="929"/>
    <x v="24"/>
    <x v="18"/>
    <x v="1"/>
    <s v="รพ.สำโรง"/>
    <s v="หัวกรอช้า"/>
    <x v="1"/>
    <n v="0.7"/>
    <n v="5"/>
    <n v="15000"/>
    <n v="75000"/>
    <n v="75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44"/>
    <s v="21/12/61"/>
    <x v="372"/>
    <x v="0"/>
    <x v="0"/>
    <x v="0"/>
    <m/>
  </r>
  <r>
    <x v="930"/>
    <x v="25"/>
    <x v="18"/>
    <x v="1"/>
    <s v="รพ.สำโรง"/>
    <s v="ซ่อมแซมระบบดักฝุ่นเครื่องซักผ้า"/>
    <x v="2"/>
    <n v="0.7"/>
    <n v="1"/>
    <n v="65000"/>
    <n v="65000"/>
    <n v="65000"/>
    <n v="0"/>
    <s v="เฉพาะเจาะจง"/>
    <s v="8.ลงนามในสัญญาตามแบบที่คณะกรรมการนโยบายกำหนด"/>
    <s v="คาดว่าจะทำสัญญาภายใน 22 กพ..62"/>
    <x v="0"/>
    <m/>
    <x v="0"/>
    <x v="0"/>
    <x v="0"/>
    <x v="0"/>
    <m/>
  </r>
  <r>
    <x v="931"/>
    <x v="26"/>
    <x v="18"/>
    <x v="1"/>
    <s v="รพ.สำโรง"/>
    <s v="เครื่องส่องหู"/>
    <x v="1"/>
    <n v="0.7"/>
    <n v="2"/>
    <n v="50000"/>
    <n v="100000"/>
    <n v="100000"/>
    <n v="0"/>
    <s v="เฉพาะเจาะจง"/>
    <s v="8.ลงนามในสัญญาตามแบบที่คณะกรรมการนโยบายกำหนด"/>
    <s v="ลงนามในสัญญา รอจ่ายเงิน 25 ก.พ.62"/>
    <x v="345"/>
    <s v="28/12/61"/>
    <x v="373"/>
    <x v="195"/>
    <x v="0"/>
    <x v="0"/>
    <m/>
  </r>
  <r>
    <x v="932"/>
    <x v="27"/>
    <x v="18"/>
    <x v="1"/>
    <s v="รพ.สำโรง"/>
    <s v="ชุดช่วยหายใจชนิดใช้มือบีบสำหรับผู้ใหญ่ (Ambu Bag)"/>
    <x v="1"/>
    <n v="0.7"/>
    <n v="4"/>
    <n v="10000"/>
    <n v="40000"/>
    <n v="40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46"/>
    <s v="18 ธ.ค.2561"/>
    <x v="374"/>
    <x v="0"/>
    <x v="0"/>
    <x v="0"/>
    <m/>
  </r>
  <r>
    <x v="933"/>
    <x v="28"/>
    <x v="18"/>
    <x v="1"/>
    <s v="รพ.สำโรง"/>
    <s v="เตียงตรวจโรคทั่วไปพร้อมม้าขึ้นเตียง (หัวเตียงปรับระดับได้)"/>
    <x v="1"/>
    <n v="0.7"/>
    <n v="3"/>
    <n v="8000"/>
    <n v="24000"/>
    <n v="24000"/>
    <n v="0"/>
    <s v="เฉพาะเจาะจง"/>
    <s v="8.ลงนามในสัญญาตามแบบที่คณะกรรมการนโยบายกำหนด"/>
    <s v="ลงนามในสัญญา รอจ่ายเงิน 25 ก.พ.62"/>
    <x v="341"/>
    <s v="28/12/61"/>
    <x v="375"/>
    <x v="195"/>
    <x v="0"/>
    <x v="0"/>
    <m/>
  </r>
  <r>
    <x v="934"/>
    <x v="29"/>
    <x v="18"/>
    <x v="1"/>
    <s v="รพ.สำโรง"/>
    <s v="ซ่อมแซมป้ายชื่อโรงพยาบาลติดไฟส่องสว่างริมทางหลวง (ทดแทนของเดิม ตามแบบที่กำหนด)"/>
    <x v="2"/>
    <n v="0.7"/>
    <n v="1"/>
    <n v="100503.91"/>
    <n v="100503.91"/>
    <n v="100503.91"/>
    <n v="0"/>
    <s v="เฉพาะเจาะจง"/>
    <s v="8.ลงนามในสัญญาตามแบบที่คณะกรรมการนโยบายกำหนด"/>
    <s v="คาดว่าจะทำสัญญาภายใน 22 กพ..62"/>
    <x v="0"/>
    <m/>
    <x v="0"/>
    <x v="0"/>
    <x v="0"/>
    <x v="0"/>
    <m/>
  </r>
  <r>
    <x v="935"/>
    <x v="30"/>
    <x v="18"/>
    <x v="1"/>
    <s v="รพ.สำโรง"/>
    <s v="ซ่อมแซมโรงเรือนพักขยะมูลฝอย ขนาด 10x3 ม. (ทดแทนโรงเรือนเดิม)"/>
    <x v="2"/>
    <n v="0.7"/>
    <n v="1"/>
    <n v="180000"/>
    <n v="180000"/>
    <n v="180000"/>
    <n v="0"/>
    <s v="เฉพาะเจาะจง"/>
    <s v="8.ลงนามในสัญญาตามแบบที่คณะกรรมการนโยบายกำหนด"/>
    <s v="คาดว่าจะทำสัญญาภายใน 22 กพ..62"/>
    <x v="0"/>
    <m/>
    <x v="0"/>
    <x v="0"/>
    <x v="0"/>
    <x v="0"/>
    <m/>
  </r>
  <r>
    <x v="936"/>
    <x v="31"/>
    <x v="18"/>
    <x v="1"/>
    <s v="รพ.สำโรง"/>
    <s v="เครื่องวัดความดันโลหิตแบบล้อลาก"/>
    <x v="1"/>
    <n v="0.7"/>
    <n v="4"/>
    <n v="24000"/>
    <n v="96000"/>
    <n v="96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46"/>
    <s v="28/12/61"/>
    <x v="0"/>
    <x v="0"/>
    <x v="0"/>
    <x v="0"/>
    <m/>
  </r>
  <r>
    <x v="937"/>
    <x v="32"/>
    <x v="18"/>
    <x v="1"/>
    <s v="รพ.สำโรง"/>
    <s v="รถเข็นชนิดนั่ง"/>
    <x v="1"/>
    <n v="0.7"/>
    <n v="3"/>
    <n v="6900"/>
    <n v="20700"/>
    <n v="207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46"/>
    <s v="28/12/61"/>
    <x v="0"/>
    <x v="0"/>
    <x v="0"/>
    <x v="0"/>
    <m/>
  </r>
  <r>
    <x v="938"/>
    <x v="33"/>
    <x v="18"/>
    <x v="1"/>
    <s v="รพ.สำโรง"/>
    <s v="เตียงผู้ป่วยฉุกเฉิน"/>
    <x v="1"/>
    <n v="0.7"/>
    <n v="2"/>
    <n v="45000"/>
    <n v="90000"/>
    <n v="90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47"/>
    <s v="11 ธ.ค.2561"/>
    <x v="376"/>
    <x v="0"/>
    <x v="0"/>
    <x v="0"/>
    <m/>
  </r>
  <r>
    <x v="939"/>
    <x v="34"/>
    <x v="18"/>
    <x v="1"/>
    <s v="รพ.สำโรง"/>
    <s v="เครื่องตรวจสมรรถภาพทารกในครรภ์"/>
    <x v="1"/>
    <n v="0.7"/>
    <n v="1"/>
    <n v="150000"/>
    <n v="150000"/>
    <n v="150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46"/>
    <s v="6 ธ.ค.2561"/>
    <x v="377"/>
    <x v="0"/>
    <x v="0"/>
    <x v="0"/>
    <m/>
  </r>
  <r>
    <x v="940"/>
    <x v="35"/>
    <x v="18"/>
    <x v="1"/>
    <s v="รพ.สำโรง"/>
    <s v="เครื่องปั๊มลม (ทันตกรรม) ยกเลิกเปลี่ยนเป็นเตียงฉุกเฉิน"/>
    <x v="1"/>
    <n v="0.7"/>
    <n v="1"/>
    <n v="40000"/>
    <n v="40000"/>
    <n v="40000"/>
    <n v="0"/>
    <s v="เฉพาะเจาะจง"/>
    <s v="8.ลงนามในสัญญาตามแบบที่คณะกรรมการนโยบายกำหนด"/>
    <s v="คาดว่าจะทำสัญญาภายใน 22 กพ..62"/>
    <x v="0"/>
    <m/>
    <x v="0"/>
    <x v="0"/>
    <x v="0"/>
    <x v="0"/>
    <m/>
  </r>
  <r>
    <x v="941"/>
    <x v="36"/>
    <x v="18"/>
    <x v="1"/>
    <s v="รพ.สำโรง"/>
    <s v="เครื่องวัดความดันโลหิตแบบตั้งโต๊ะ (พับได้)"/>
    <x v="1"/>
    <n v="0.7"/>
    <n v="4"/>
    <n v="15000"/>
    <n v="60000"/>
    <n v="60000"/>
    <n v="0"/>
    <s v="เฉพาะเจาะจง"/>
    <s v="8.ลงนามในสัญญาตามแบบที่คณะกรรมการนโยบายกำหนด"/>
    <s v="ลงนามในสัญญา รอจ่ายเงิน 25 ก.พ.62"/>
    <x v="348"/>
    <s v="28/12/61"/>
    <x v="378"/>
    <x v="195"/>
    <x v="0"/>
    <x v="0"/>
    <m/>
  </r>
  <r>
    <x v="942"/>
    <x v="37"/>
    <x v="18"/>
    <x v="1"/>
    <s v="รพ.สำโรง"/>
    <s v="รถเข็นยา (คลังยา)"/>
    <x v="1"/>
    <n v="0.7"/>
    <n v="1"/>
    <n v="5000"/>
    <n v="5000"/>
    <n v="5000"/>
    <n v="0"/>
    <s v="เฉพาะเจาะจง"/>
    <s v="10.การจัดทำบันทึกรายงานผลการพิจารณา"/>
    <s v="จ่ายเงินแล้ว"/>
    <x v="349"/>
    <s v="11 ธ.ค.2561"/>
    <x v="379"/>
    <x v="196"/>
    <x v="164"/>
    <x v="178"/>
    <m/>
  </r>
  <r>
    <x v="943"/>
    <x v="38"/>
    <x v="18"/>
    <x v="1"/>
    <s v="รพ.สำโรง"/>
    <s v="ซ่อมแซมกันสาดอาคารบริการทันตกรรม (แบบกำหนดเอง)"/>
    <x v="2"/>
    <n v="0.7"/>
    <n v="1"/>
    <n v="50000"/>
    <n v="50000"/>
    <n v="50000"/>
    <n v="0"/>
    <s v="เฉพาะเจาะจง"/>
    <s v="10.การจัดทำบันทึกรายงานผลการพิจารณา"/>
    <s v="จ่ายเงินแล้ว"/>
    <x v="350"/>
    <s v="14 ธ.ค.2561"/>
    <x v="380"/>
    <x v="197"/>
    <x v="165"/>
    <x v="15"/>
    <m/>
  </r>
  <r>
    <x v="944"/>
    <x v="39"/>
    <x v="18"/>
    <x v="1"/>
    <s v="รพ.สำโรง"/>
    <s v="เครื่องจี้ห้ามเลือดและตัดเนื้อเยื่อด้วยไฟฟ้าขนาดไม่น้อยกว่า 60 วัตต์"/>
    <x v="1"/>
    <n v="0.7"/>
    <n v="1"/>
    <n v="165000"/>
    <n v="165000"/>
    <n v="165000"/>
    <n v="0"/>
    <s v="เฉพาะเจาะจง"/>
    <s v="8.ลงนามในสัญญาตามแบบที่คณะกรรมการนโยบายกำหนด"/>
    <s v="ลงนามในสัญญา รอจ่ายเงิน 25 ก.พ.62"/>
    <x v="351"/>
    <s v="18 ธ.ค.2561"/>
    <x v="381"/>
    <x v="198"/>
    <x v="0"/>
    <x v="0"/>
    <m/>
  </r>
  <r>
    <x v="945"/>
    <x v="40"/>
    <x v="18"/>
    <x v="1"/>
    <s v="รพ.สำโรง"/>
    <s v="เครื่องซักผ้าแบบ 2 ถัง ขนาด 10 กก."/>
    <x v="1"/>
    <n v="0.7"/>
    <n v="1"/>
    <n v="9000"/>
    <n v="9000"/>
    <n v="9000"/>
    <n v="0"/>
    <s v="เฉพาะเจาะจง"/>
    <s v="10.การจัดทำบันทึกรายงานผลการพิจารณา"/>
    <s v="จ่ายเงินแล้ว"/>
    <x v="352"/>
    <s v="6 ธ.ค.2561"/>
    <x v="382"/>
    <x v="199"/>
    <x v="163"/>
    <x v="134"/>
    <m/>
  </r>
  <r>
    <x v="946"/>
    <x v="41"/>
    <x v="18"/>
    <x v="1"/>
    <s v="รพ.สำโรง"/>
    <s v="รถเข็นจ่ายยาหอผู้ป่วย"/>
    <x v="1"/>
    <n v="0.7"/>
    <n v="2"/>
    <n v="54000"/>
    <n v="108000"/>
    <n v="108000"/>
    <n v="0"/>
    <s v="เฉพาะเจาะจง"/>
    <s v="8.ลงนามในสัญญาตามแบบที่คณะกรรมการนโยบายกำหนด"/>
    <s v="ลงนามในสัญญา รอจ่ายเงิน 25 ก.พ.62"/>
    <x v="353"/>
    <s v="17 ธ.ค.2561"/>
    <x v="383"/>
    <x v="200"/>
    <x v="0"/>
    <x v="0"/>
    <m/>
  </r>
  <r>
    <x v="947"/>
    <x v="42"/>
    <x v="18"/>
    <x v="2"/>
    <s v="รพ.สต.โคกก่อง"/>
    <s v="ปรับปรุงซ่อมแซมห้องน้ำผู้รับบริการ"/>
    <x v="2"/>
    <n v="0.2"/>
    <n v="1"/>
    <n v="50000"/>
    <n v="50000"/>
    <n v="50000"/>
    <n v="0"/>
    <s v="เฉพาะเจาะจง"/>
    <s v="ได้ผู้รับงานจ้างแล้ว อยู่ระหว่างทำสัญญา"/>
    <s v="กำลังทำสัญญา"/>
    <x v="354"/>
    <m/>
    <x v="0"/>
    <x v="0"/>
    <x v="0"/>
    <x v="0"/>
    <m/>
  </r>
  <r>
    <x v="948"/>
    <x v="43"/>
    <x v="18"/>
    <x v="2"/>
    <s v="รพ.สต.โนนสูง"/>
    <s v="ปรับปรุงซ่อมแซมถนนทางเข้าห้องฉุกเฉิน"/>
    <x v="2"/>
    <n v="0.2"/>
    <n v="70"/>
    <n v="795"/>
    <n v="55650"/>
    <n v="55650"/>
    <n v="0"/>
    <s v="เฉพาะเจาะจง"/>
    <s v="จัดทำสัญญา/ PO แล้ว"/>
    <s v="รอตรวจรับ"/>
    <x v="335"/>
    <s v="6 ธ.ค.2561"/>
    <x v="384"/>
    <x v="0"/>
    <x v="0"/>
    <x v="0"/>
    <m/>
  </r>
  <r>
    <x v="949"/>
    <x v="44"/>
    <x v="18"/>
    <x v="1"/>
    <s v="รพ.สำโรง"/>
    <s v="ยูนิตทำฟัน"/>
    <x v="1"/>
    <n v="0.2"/>
    <n v="1"/>
    <n v="460000"/>
    <n v="460000"/>
    <n v="460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55"/>
    <s v="28/12/61"/>
    <x v="0"/>
    <x v="0"/>
    <x v="0"/>
    <x v="0"/>
    <m/>
  </r>
  <r>
    <x v="950"/>
    <x v="45"/>
    <x v="18"/>
    <x v="1"/>
    <s v="รพ.สำโรง"/>
    <s v="เครื่องอบผ้าขนาด 200 ปอนด์ พร้อมติดตั้ง"/>
    <x v="1"/>
    <n v="0.2"/>
    <n v="1"/>
    <n v="430000"/>
    <n v="430000"/>
    <n v="430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56"/>
    <s v="27/11/61"/>
    <x v="385"/>
    <x v="0"/>
    <x v="0"/>
    <x v="0"/>
    <m/>
  </r>
  <r>
    <x v="951"/>
    <x v="46"/>
    <x v="18"/>
    <x v="1"/>
    <s v="รพ.สำโรง"/>
    <s v="เครื่องตรวจติดตามสัญญาณชีพพร้อมการสื่อสารและส่งสัญญาณชีพเพื่อการวินิจฉัยทางไกล พร้อมติดตั้ง"/>
    <x v="1"/>
    <n v="0.2"/>
    <n v="1"/>
    <n v="220000"/>
    <n v="220000"/>
    <n v="220000"/>
    <n v="0"/>
    <s v="เฉพาะเจาะจง"/>
    <m/>
    <s v="สสจ.ดำเนินการ"/>
    <x v="0"/>
    <m/>
    <x v="0"/>
    <x v="0"/>
    <x v="0"/>
    <x v="0"/>
    <m/>
  </r>
  <r>
    <x v="952"/>
    <x v="47"/>
    <x v="18"/>
    <x v="1"/>
    <s v="รพ.สำโรง"/>
    <s v="เครื่องคอมพิวเตอร์แม่ข่าย แบบที่ 1"/>
    <x v="1"/>
    <n v="0.2"/>
    <n v="1"/>
    <n v="130000"/>
    <n v="130000"/>
    <n v="130000"/>
    <n v="0"/>
    <s v="เฉพาะเจาะจง"/>
    <s v="8.ลงนามในสัญญาตามแบบที่คณะกรรมการนโยบายกำหนด"/>
    <s v="ลงนามในสัญญา รอจ่ายเงิน 25 ก.พ.62"/>
    <x v="357"/>
    <s v="19 ธ.ค.2561"/>
    <x v="386"/>
    <x v="201"/>
    <x v="0"/>
    <x v="0"/>
    <m/>
  </r>
  <r>
    <x v="953"/>
    <x v="48"/>
    <x v="18"/>
    <x v="1"/>
    <s v="รพ.สำโรง"/>
    <s v="เครื่องซักผ้าแบบอุตสาหกรรม ขนาด 50 ปอนด์"/>
    <x v="1"/>
    <n v="0.1"/>
    <n v="1"/>
    <n v="245000"/>
    <n v="245000"/>
    <n v="245000"/>
    <n v="0"/>
    <s v="เฉพาะเจาะจง"/>
    <s v="8.ลงนามในสัญญาตามแบบที่คณะกรรมการนโยบายกำหนด"/>
    <s v="ลงนามในสัญญา รอส่งมอบของ 4 มี.ค.62"/>
    <x v="356"/>
    <s v="28/12/61"/>
    <x v="387"/>
    <x v="0"/>
    <x v="0"/>
    <x v="0"/>
    <m/>
  </r>
  <r>
    <x v="954"/>
    <x v="1"/>
    <x v="19"/>
    <x v="2"/>
    <s v="รพ.สต.เวินบึก"/>
    <s v="ปรับปรุงห้องผู้ป่วยฉุกเฉิน ของ รพ.สต."/>
    <x v="2"/>
    <n v="0.7"/>
    <n v="1"/>
    <n v="100000"/>
    <n v="100000"/>
    <n v="100000"/>
    <n v="0"/>
    <s v="เฉพาะเจาะจง"/>
    <s v="8.ลงนามสัญญาแล้ว"/>
    <m/>
    <x v="358"/>
    <s v="18 ม.ค.62"/>
    <x v="388"/>
    <x v="202"/>
    <x v="0"/>
    <x v="0"/>
    <m/>
  </r>
  <r>
    <x v="955"/>
    <x v="2"/>
    <x v="19"/>
    <x v="1"/>
    <s v="รพ.โขงเจียม"/>
    <s v="ติดตั้งหม้อแปลงไฟฟ้า ขนาด 160 Kva"/>
    <x v="1"/>
    <n v="0.7"/>
    <n v="1"/>
    <n v="230000"/>
    <n v="230000"/>
    <n v="230000"/>
    <n v="0"/>
    <s v="เฉพาะเจาะจง"/>
    <s v="8.ลงนามสัญญาแล้ว"/>
    <m/>
    <x v="359"/>
    <s v="11 ม.ค.62"/>
    <x v="388"/>
    <x v="203"/>
    <x v="0"/>
    <x v="0"/>
    <m/>
  </r>
  <r>
    <x v="956"/>
    <x v="3"/>
    <x v="19"/>
    <x v="2"/>
    <s v="รพ.โขงเจียม"/>
    <s v="เครื่องกรอฟันคุด "/>
    <x v="1"/>
    <n v="0.7"/>
    <n v="1"/>
    <n v="51500"/>
    <n v="51500"/>
    <n v="51500"/>
    <n v="0"/>
    <s v="เฉพาะเจาะจง"/>
    <s v="10.ตรวจรับครุภัณฑ์/งานจ้างแล้ว"/>
    <m/>
    <x v="360"/>
    <s v="13 ธค.61"/>
    <x v="389"/>
    <x v="204"/>
    <x v="99"/>
    <x v="179"/>
    <m/>
  </r>
  <r>
    <x v="957"/>
    <x v="4"/>
    <x v="19"/>
    <x v="1"/>
    <s v="รพ.โขงเจียม"/>
    <s v="เครื่องควบคุมการจ่ายกระแสไฟฟ้า ของเครื่องกำเนิดไฟฟ้า ขนาด 300 Kw."/>
    <x v="1"/>
    <n v="0.7"/>
    <n v="1"/>
    <n v="460000"/>
    <n v="460000"/>
    <n v="460000"/>
    <n v="0"/>
    <s v="เฉพาะเจาะจง"/>
    <s v="8.ลงนามสัญญาแล้ว"/>
    <m/>
    <x v="361"/>
    <s v="21 ธ.ค.61"/>
    <x v="390"/>
    <x v="205"/>
    <x v="0"/>
    <x v="0"/>
    <m/>
  </r>
  <r>
    <x v="958"/>
    <x v="5"/>
    <x v="19"/>
    <x v="1"/>
    <s v="รพ.โขงเจียม"/>
    <s v="ปรับปรุงโรงพักเก็บขยะติดเชื้อ"/>
    <x v="2"/>
    <n v="0.7"/>
    <n v="1"/>
    <n v="200000"/>
    <n v="200000"/>
    <n v="200000"/>
    <n v="0"/>
    <s v="เฉพาะเจาะจง"/>
    <s v="8.ลงนามสัญญาแล้ว"/>
    <m/>
    <x v="362"/>
    <s v="1 ก.พ.62"/>
    <x v="391"/>
    <x v="206"/>
    <x v="0"/>
    <x v="0"/>
    <m/>
  </r>
  <r>
    <x v="959"/>
    <x v="6"/>
    <x v="19"/>
    <x v="1"/>
    <s v="รพ.โขงเจียม"/>
    <s v="ปรับปรุงอาคารโรงครัวประกอบอาหารผู้ป่วย"/>
    <x v="2"/>
    <n v="0.7"/>
    <n v="1"/>
    <n v="86977"/>
    <n v="86977"/>
    <n v="86977"/>
    <n v="0"/>
    <s v="เฉพาะเจาะจง"/>
    <s v="8.ลงนามสัญญาแล้ว"/>
    <m/>
    <x v="362"/>
    <s v="30 ม.ค.62"/>
    <x v="392"/>
    <x v="207"/>
    <x v="0"/>
    <x v="0"/>
    <m/>
  </r>
  <r>
    <x v="960"/>
    <x v="7"/>
    <x v="19"/>
    <x v="1"/>
    <s v="รพ.โขงเจียม"/>
    <s v="เครื่องขูดหินปูนไฟฟ้า"/>
    <x v="1"/>
    <n v="0.7"/>
    <n v="3"/>
    <n v="23000"/>
    <n v="69000"/>
    <n v="69000"/>
    <n v="0"/>
    <s v="เฉพาะเจาะจง"/>
    <s v="10.ตรวจรับครุภัณฑ์/งานจ้างแล้ว"/>
    <m/>
    <x v="363"/>
    <s v="13 ธค.61"/>
    <x v="393"/>
    <x v="208"/>
    <x v="166"/>
    <x v="180"/>
    <m/>
  </r>
  <r>
    <x v="961"/>
    <x v="8"/>
    <x v="19"/>
    <x v="1"/>
    <s v="รพ.โขงเจียม"/>
    <s v="เครื่องฉายแสงอุดฟัน"/>
    <x v="1"/>
    <n v="0.7"/>
    <n v="2"/>
    <n v="37000"/>
    <n v="74000"/>
    <n v="74000"/>
    <n v="0"/>
    <s v="เฉพาะเจาะจง"/>
    <s v="10.ตรวจรับครุภัณฑ์/งานจ้างแล้ว"/>
    <m/>
    <x v="364"/>
    <s v="13 ธค.61"/>
    <x v="394"/>
    <x v="209"/>
    <x v="167"/>
    <x v="181"/>
    <m/>
  </r>
  <r>
    <x v="962"/>
    <x v="9"/>
    <x v="19"/>
    <x v="1"/>
    <s v="รพ.โขงเจียม"/>
    <s v="ปั๊มลมสำหรับหัวกรอช้า(แอร์มอเตอร์) สำนักงานทันตกรรม "/>
    <x v="1"/>
    <n v="0.7"/>
    <n v="3"/>
    <n v="15700"/>
    <n v="47100"/>
    <n v="47100"/>
    <n v="0"/>
    <s v="เฉพาะเจาะจง"/>
    <s v="10.ตรวจรับครุภัณฑ์/งานจ้างแล้ว"/>
    <m/>
    <x v="363"/>
    <s v="13 ธค.61"/>
    <x v="395"/>
    <x v="210"/>
    <x v="166"/>
    <x v="180"/>
    <m/>
  </r>
  <r>
    <x v="963"/>
    <x v="10"/>
    <x v="19"/>
    <x v="2"/>
    <s v="สสช.ปากลา"/>
    <s v="เตาแก๊ส 2 หัว"/>
    <x v="1"/>
    <n v="0.7"/>
    <n v="1"/>
    <n v="3926"/>
    <n v="3926"/>
    <n v="3926"/>
    <n v="0"/>
    <s v="เฉพาะเจาะจง"/>
    <s v="11.จ่ายเงินเรียบร้อยแล้ว"/>
    <m/>
    <x v="365"/>
    <s v="17 มค 62"/>
    <x v="10"/>
    <x v="211"/>
    <x v="168"/>
    <x v="182"/>
    <m/>
  </r>
  <r>
    <x v="964"/>
    <x v="11"/>
    <x v="19"/>
    <x v="2"/>
    <s v="สสช.ปากลา"/>
    <s v="เครื่องปรับอากาศแบบแยกส่วน ชนิดติดผนัง ขนาดไม่ต่ำกว่า 9000 บีทียู"/>
    <x v="1"/>
    <n v="0.7"/>
    <n v="1"/>
    <n v="13000"/>
    <n v="13000"/>
    <n v="13000"/>
    <n v="0"/>
    <s v="เฉพาะเจาะจง"/>
    <s v="11.จ่ายเงินเรียบร้อยแล้ว"/>
    <m/>
    <x v="366"/>
    <s v="17 มค 62"/>
    <x v="11"/>
    <x v="212"/>
    <x v="168"/>
    <x v="182"/>
    <m/>
  </r>
  <r>
    <x v="965"/>
    <x v="12"/>
    <x v="19"/>
    <x v="2"/>
    <s v="รพ.สต.หนองผือน้อย"/>
    <s v="ปรับปรุงคลังยา"/>
    <x v="2"/>
    <n v="0.7"/>
    <n v="1"/>
    <n v="40000.800000000003"/>
    <n v="40000.800000000003"/>
    <n v="40000.800000000003"/>
    <n v="0"/>
    <s v="เฉพาะเจาะจง"/>
    <s v="11.จ่ายเงินเรียบร้อยแล้ว"/>
    <m/>
    <x v="367"/>
    <s v="18 มค 62"/>
    <x v="396"/>
    <x v="213"/>
    <x v="80"/>
    <x v="183"/>
    <m/>
  </r>
  <r>
    <x v="966"/>
    <x v="13"/>
    <x v="19"/>
    <x v="2"/>
    <s v="รพ.สต.หนองผือน้อย"/>
    <s v="ตู้เก็บเครื่องมือแพทย์"/>
    <x v="1"/>
    <n v="0.7"/>
    <n v="2"/>
    <n v="5000"/>
    <n v="10000"/>
    <n v="10000"/>
    <n v="0"/>
    <s v="เฉพาะเจาะจง"/>
    <s v="11.จ่ายเงินเรียบร้อยแล้ว"/>
    <m/>
    <x v="368"/>
    <s v="18 มค 62"/>
    <x v="397"/>
    <x v="214"/>
    <x v="80"/>
    <x v="183"/>
    <m/>
  </r>
  <r>
    <x v="967"/>
    <x v="14"/>
    <x v="19"/>
    <x v="2"/>
    <s v="รพ.สต.หนองผือน้อย"/>
    <s v="ปรับปรุงห้องผู่ป่วยฉุกเฉิน"/>
    <x v="2"/>
    <n v="0.7"/>
    <n v="1"/>
    <n v="50000"/>
    <n v="50000"/>
    <n v="50000"/>
    <n v="0"/>
    <s v="เฉพาะเจาะจง"/>
    <s v="11.จ่ายเงินเรียบร้อยแล้ว"/>
    <m/>
    <x v="369"/>
    <s v="18 มค 62"/>
    <x v="398"/>
    <x v="215"/>
    <x v="80"/>
    <x v="183"/>
    <m/>
  </r>
  <r>
    <x v="968"/>
    <x v="15"/>
    <x v="19"/>
    <x v="2"/>
    <s v="รพ.สต.ห้วยไผ่"/>
    <s v="ปรับปรุงห้องตรวจโรคและกันสาดด้านหน้าอาคาร รพ.สต."/>
    <x v="2"/>
    <n v="0.7"/>
    <n v="1"/>
    <n v="55000"/>
    <n v="55000"/>
    <n v="55000"/>
    <n v="0"/>
    <s v="เฉพาะเจาะจง"/>
    <s v="11.จ่ายเงินเรียบร้อยแล้ว"/>
    <m/>
    <x v="370"/>
    <s v="14 มค. 62"/>
    <x v="399"/>
    <x v="216"/>
    <x v="0"/>
    <x v="0"/>
    <m/>
  </r>
  <r>
    <x v="969"/>
    <x v="16"/>
    <x v="19"/>
    <x v="2"/>
    <s v="รพ.สต.ห้วยไผ่"/>
    <s v="เครื่องปริ้นเตอร์"/>
    <x v="1"/>
    <n v="0.7"/>
    <n v="1"/>
    <n v="5000"/>
    <n v="5000"/>
    <n v="5000"/>
    <n v="0"/>
    <s v="เฉพาะเจาะจง"/>
    <s v="11.จ่ายเงินเรียบร้อยแล้ว"/>
    <m/>
    <x v="371"/>
    <s v="14 มค. 62"/>
    <x v="400"/>
    <x v="217"/>
    <x v="0"/>
    <x v="0"/>
    <m/>
  </r>
  <r>
    <x v="970"/>
    <x v="17"/>
    <x v="19"/>
    <x v="2"/>
    <s v="รพ.สต.ห้วยไผ่"/>
    <s v="ปรับปรุงห้องเก็บเวชภัณฑ์ รพ.สต."/>
    <x v="2"/>
    <n v="0.7"/>
    <n v="1"/>
    <n v="40000"/>
    <n v="40000"/>
    <n v="40000"/>
    <n v="0"/>
    <s v="เฉพาะเจาะจง"/>
    <s v="11.จ่ายเงินเรียบร้อยแล้ว"/>
    <m/>
    <x v="370"/>
    <s v="14 มค. 62"/>
    <x v="400"/>
    <x v="218"/>
    <x v="0"/>
    <x v="0"/>
    <m/>
  </r>
  <r>
    <x v="971"/>
    <x v="18"/>
    <x v="19"/>
    <x v="2"/>
    <s v="รพ.สต.วังอ่าง"/>
    <s v="ปรับปรุงห้องชะล้างและเทสิ่งปฏิกูล"/>
    <x v="2"/>
    <n v="0.7"/>
    <n v="1"/>
    <n v="30000"/>
    <n v="30000"/>
    <n v="30000"/>
    <n v="0"/>
    <s v="เฉพาะเจาะจง"/>
    <s v="11.จ่ายเงินเรียบร้อยแล้ว"/>
    <m/>
    <x v="372"/>
    <s v="14 ม.ค.62"/>
    <x v="11"/>
    <x v="219"/>
    <x v="169"/>
    <x v="184"/>
    <m/>
  </r>
  <r>
    <x v="972"/>
    <x v="19"/>
    <x v="19"/>
    <x v="2"/>
    <s v="รพ.สต.หนองแสงใหญ่"/>
    <s v="ปรับปรุงห้องยาและเวชภัณฑ์ รพ.สต."/>
    <x v="2"/>
    <n v="0.7"/>
    <n v="1"/>
    <n v="30000"/>
    <n v="30000"/>
    <n v="30000"/>
    <n v="0"/>
    <s v="เฉพาะเจาะจง"/>
    <s v="11.จ่ายเงินเรียบร้อยแล้ว"/>
    <m/>
    <x v="373"/>
    <s v="15มค.62"/>
    <x v="401"/>
    <x v="219"/>
    <x v="170"/>
    <x v="185"/>
    <m/>
  </r>
  <r>
    <x v="973"/>
    <x v="20"/>
    <x v="19"/>
    <x v="2"/>
    <s v="รพ.สต.คันท่าเกวียน"/>
    <s v="ปรับปรุงห้องให้คำปรึกษาผู้รับบริการ"/>
    <x v="2"/>
    <n v="0.7"/>
    <n v="1"/>
    <n v="30000"/>
    <n v="30000"/>
    <n v="30000"/>
    <n v="0"/>
    <s v="เฉพาะเจาะจง"/>
    <s v="8.ลงนามสัญญาแล้ว"/>
    <m/>
    <x v="374"/>
    <s v="21 มค.62"/>
    <x v="10"/>
    <x v="219"/>
    <x v="0"/>
    <x v="0"/>
    <m/>
  </r>
  <r>
    <x v="974"/>
    <x v="21"/>
    <x v="19"/>
    <x v="2"/>
    <s v="รพ.สต.นาโพธิ์ใต้"/>
    <s v="ปรับปรุงห้องแพทย์แผนไทย"/>
    <x v="2"/>
    <n v="0.7"/>
    <n v="1"/>
    <n v="30000"/>
    <n v="30000"/>
    <n v="30000"/>
    <n v="0"/>
    <s v="เฉพาะเจาะจง"/>
    <s v="11.จ่ายเงินเรียบร้อยแล้ว"/>
    <m/>
    <x v="375"/>
    <s v="15 มค.62"/>
    <x v="10"/>
    <x v="219"/>
    <x v="171"/>
    <x v="186"/>
    <m/>
  </r>
  <r>
    <x v="975"/>
    <x v="22"/>
    <x v="19"/>
    <x v="2"/>
    <s v="รพ.สต.นาบัว"/>
    <s v="เครื่องวัดความดันโลหิต ชนิดตั้งโต๊ะ แบบบีบมือพับได้"/>
    <x v="1"/>
    <n v="0.7"/>
    <n v="2"/>
    <n v="4000"/>
    <n v="8000"/>
    <n v="8000"/>
    <n v="0"/>
    <s v="เฉพาะเจาะจง"/>
    <s v="8.ลงนามสัญญาแล้ว"/>
    <m/>
    <x v="15"/>
    <s v="14มค.2562"/>
    <x v="402"/>
    <x v="220"/>
    <x v="0"/>
    <x v="0"/>
    <m/>
  </r>
  <r>
    <x v="976"/>
    <x v="23"/>
    <x v="19"/>
    <x v="2"/>
    <s v="รพ.สต.นาบัว"/>
    <s v="เตียงผู้ป่วยเฟาว์เลอร์พร้อมอุปกรณ์"/>
    <x v="1"/>
    <n v="0.7"/>
    <n v="1"/>
    <n v="22000"/>
    <n v="22000"/>
    <n v="22000"/>
    <n v="0"/>
    <s v="เฉพาะเจาะจง"/>
    <s v="8.ลงนามสัญญาแล้ว"/>
    <m/>
    <x v="15"/>
    <s v="14มค.2562"/>
    <x v="403"/>
    <x v="221"/>
    <x v="0"/>
    <x v="0"/>
    <m/>
  </r>
  <r>
    <x v="977"/>
    <x v="24"/>
    <x v="19"/>
    <x v="2"/>
    <s v="รพ.สต.ตุงลุง"/>
    <s v="ปรับปรุงอุบัติเหตุฉุกเฉิน รพ.สต."/>
    <x v="2"/>
    <n v="0.7"/>
    <n v="1"/>
    <n v="100000"/>
    <n v="100000"/>
    <n v="100000"/>
    <n v="0"/>
    <s v="เฉพาะเจาะจง"/>
    <s v="11.จ่ายเงินเรียบร้อยแล้ว"/>
    <m/>
    <x v="376"/>
    <s v="14มค.2562"/>
    <x v="404"/>
    <x v="202"/>
    <x v="172"/>
    <x v="187"/>
    <m/>
  </r>
  <r>
    <x v="978"/>
    <x v="25"/>
    <x v="19"/>
    <x v="1"/>
    <s v="รพ.โขงเจียม"/>
    <s v="เครื่องคอมพิวเตอร์แม่ข่ายแบบที่ 1"/>
    <x v="1"/>
    <n v="0.2"/>
    <n v="1"/>
    <n v="130000"/>
    <n v="130000"/>
    <n v="130000"/>
    <n v="0"/>
    <s v="เฉพาะเจาะจง"/>
    <s v="10.ตรวจรับครุภัณฑ์/งานจ้างแล้ว"/>
    <m/>
    <x v="377"/>
    <s v="11 ม.ค.62"/>
    <x v="405"/>
    <x v="222"/>
    <x v="173"/>
    <x v="188"/>
    <m/>
  </r>
  <r>
    <x v="979"/>
    <x v="26"/>
    <x v="19"/>
    <x v="1"/>
    <s v="รพ.โขงเจียม"/>
    <s v="เครื่องตรวจติดตามสัญญาณชีพพร้อมการสื่อสารและส่งสัญญานชีพเพื่อการวินิจฉัย  ทางไกล  พร้อมติดตั้ง"/>
    <x v="1"/>
    <n v="0.2"/>
    <n v="1"/>
    <n v="220000"/>
    <n v="220000"/>
    <n v="220000"/>
    <n v="0"/>
    <s v="เฉพาะเจาะจง"/>
    <s v="0.ยังไม่ดำเนินการ"/>
    <s v="***รอเปลี่ยนแปลงรายการ**"/>
    <x v="0"/>
    <m/>
    <x v="0"/>
    <x v="0"/>
    <x v="0"/>
    <x v="0"/>
    <m/>
  </r>
  <r>
    <x v="980"/>
    <x v="27"/>
    <x v="19"/>
    <x v="2"/>
    <s v="รพ.สต.คันท่าเกวียน"/>
    <s v="ปรับปรุงหลังคาอาคารให้บริการผู้ป่วย"/>
    <x v="2"/>
    <n v="0.2"/>
    <n v="1"/>
    <n v="150000"/>
    <n v="150000"/>
    <n v="150000"/>
    <n v="0"/>
    <s v="เฉพาะเจาะจง"/>
    <s v="8.ลงนามสัญญาแล้ว"/>
    <m/>
    <x v="374"/>
    <s v="21 มค.62"/>
    <x v="11"/>
    <x v="223"/>
    <x v="0"/>
    <x v="0"/>
    <m/>
  </r>
  <r>
    <x v="981"/>
    <x v="28"/>
    <x v="19"/>
    <x v="1"/>
    <s v="รพ.โขงเจียม"/>
    <s v="เครื่องอบผ้าขนาด 100 ปอนด์"/>
    <x v="1"/>
    <n v="0.1"/>
    <n v="1"/>
    <n v="250000"/>
    <n v="250000"/>
    <n v="250000"/>
    <n v="0"/>
    <s v="E_bidding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982"/>
    <x v="29"/>
    <x v="19"/>
    <x v="1"/>
    <s v="รพ.โขงเจียม"/>
    <s v="เครื่องซักผ้าแบบอุตสาหกรรมขนาด 125 ปอนด์"/>
    <x v="1"/>
    <n v="0.1"/>
    <n v="1"/>
    <n v="760000"/>
    <n v="760000"/>
    <n v="760000"/>
    <n v="0"/>
    <s v="E_bidding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983"/>
    <x v="1"/>
    <x v="20"/>
    <x v="1"/>
    <s v="รพร.เดชอุดม"/>
    <s v="เครื่องนึ่งฆ่าเชื้อจุลินทรีย์ด้วยไอน้ำระบบอัตโนมัติขนาดไม่น้อยกว่า 800 ลิตร(Pre-Post Vac)ห้องนึ่งทรงกระบอก ชนิด 1 ประตู"/>
    <x v="1"/>
    <n v="0.7"/>
    <n v="2"/>
    <n v="1200000"/>
    <n v="2400000"/>
    <n v="2400000"/>
    <n v="0"/>
    <s v="E_bidding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984"/>
    <x v="2"/>
    <x v="20"/>
    <x v="1"/>
    <s v="รพร.เดชอุดม"/>
    <s v="เครื่องติดตามการทำงานของหัวใจและสัญญาณชีพอัตโนมัติ"/>
    <x v="1"/>
    <n v="0.7"/>
    <n v="4"/>
    <n v="150000"/>
    <n v="600000"/>
    <n v="600000"/>
    <n v="0"/>
    <s v="E_bidding"/>
    <s v="3.จัดทำSPEC/ร่างTOR แล้ว"/>
    <m/>
    <x v="0"/>
    <m/>
    <x v="0"/>
    <x v="0"/>
    <x v="0"/>
    <x v="0"/>
    <m/>
  </r>
  <r>
    <x v="985"/>
    <x v="3"/>
    <x v="20"/>
    <x v="1"/>
    <s v="รพร.เดชอุดม"/>
    <s v="เครื่องควบคุมการให้สารน้ำทางหลอดเลือดดำ"/>
    <x v="1"/>
    <n v="0.7"/>
    <n v="6"/>
    <n v="65000"/>
    <n v="390000"/>
    <n v="390000"/>
    <n v="0"/>
    <s v="เฉพาะเจาะจง"/>
    <s v="8.ลงนามสัญญาแล้ว"/>
    <m/>
    <x v="0"/>
    <s v="18/1/2562"/>
    <x v="406"/>
    <x v="0"/>
    <x v="0"/>
    <x v="0"/>
    <m/>
  </r>
  <r>
    <x v="986"/>
    <x v="4"/>
    <x v="20"/>
    <x v="1"/>
    <s v="รพร.เดชอุดม"/>
    <s v="เครื่องเอกซเรย์ดิจิตอล ฟลูออโรสโคป"/>
    <x v="1"/>
    <n v="0.7"/>
    <n v="1"/>
    <n v="3000000"/>
    <n v="3000000"/>
    <n v="3000000"/>
    <n v="0"/>
    <s v="E_bidding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987"/>
    <x v="5"/>
    <x v="20"/>
    <x v="1"/>
    <s v="รพร.เดชอุดม"/>
    <s v="เตียงสแตนเลสถอดประกอบได้สำหรับเป็นเตียงเสริมในหอผู้ป่วยใน"/>
    <x v="1"/>
    <n v="0.7"/>
    <n v="25"/>
    <n v="13400"/>
    <n v="335000"/>
    <n v="33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988"/>
    <x v="6"/>
    <x v="20"/>
    <x v="1"/>
    <s v="รพร.เดชอุดม"/>
    <s v="เครื่องตรวจสมรรถภาพทารกในครรภ์สำหรับตรวจเด็กแฝด"/>
    <x v="1"/>
    <n v="0.7"/>
    <n v="3"/>
    <n v="310000"/>
    <n v="930000"/>
    <n v="930000"/>
    <n v="0"/>
    <s v="E_bidding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989"/>
    <x v="7"/>
    <x v="20"/>
    <x v="1"/>
    <s v="รพร.เดชอุดม"/>
    <s v="เครื่องดมยาสลบชนิด 3 แก๊ชพร้อมเครื่องช่วยหายใจและเครื่องติดตามการทำงานของหัวใจและวิเคราะห์แก๊ชระหว่างดมยาสลบ"/>
    <x v="1"/>
    <n v="0.7"/>
    <n v="1"/>
    <n v="1760000"/>
    <n v="1760000"/>
    <n v="1760000"/>
    <n v="0"/>
    <s v="E_bidding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990"/>
    <x v="8"/>
    <x v="20"/>
    <x v="1"/>
    <s v="รพร.เดชอุดม"/>
    <s v=" เตียงผู้ป่วยชนิดสามไกปรับด้วยไฟฟ้าราวปีกนกพร้อมเบาะและเสาน้ำเกลือ"/>
    <x v="1"/>
    <n v="0.7"/>
    <n v="5"/>
    <n v="50000"/>
    <n v="250000"/>
    <n v="205749.75"/>
    <n v="44250.25"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991"/>
    <x v="9"/>
    <x v="20"/>
    <x v="1"/>
    <s v="รพร.เดชอุดม"/>
    <s v="กล้องส่องตรวจท่อทางเดินน้ำดีและตับอ่อนแบบคมชัดสูง"/>
    <x v="1"/>
    <n v="0.7"/>
    <n v="1"/>
    <n v="1450000"/>
    <n v="1450000"/>
    <n v="1450000"/>
    <n v="0"/>
    <s v="E_bidding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992"/>
    <x v="10"/>
    <x v="20"/>
    <x v="1"/>
    <s v="รพร.เดชอุดม"/>
    <s v="เครื่องตรวจคลื่นไฟฟ้าหัวใจพร้อมระบบประมวลผล จัดเก็บภาพ dicom หรือส่งเข้าระบบ PACS"/>
    <x v="1"/>
    <n v="0.7"/>
    <n v="3"/>
    <n v="150000"/>
    <n v="450000"/>
    <n v="450000"/>
    <n v="0"/>
    <s v="เฉพาะเจาะจง"/>
    <s v="8.ลงนามสัญญาแล้ว"/>
    <m/>
    <x v="0"/>
    <s v="16/01/2562"/>
    <x v="407"/>
    <x v="0"/>
    <x v="0"/>
    <x v="0"/>
    <m/>
  </r>
  <r>
    <x v="993"/>
    <x v="11"/>
    <x v="20"/>
    <x v="1"/>
    <s v="รพร.เดชอุดม"/>
    <s v="เครื่องตรวจอวัยวะภายในด้วยคลื่นเสียงความถี่สูง ชนิดสี 2 หัวตรวจ"/>
    <x v="1"/>
    <n v="0.7"/>
    <n v="1"/>
    <n v="920000"/>
    <n v="920000"/>
    <n v="920000"/>
    <n v="0"/>
    <s v="E_bidding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994"/>
    <x v="12"/>
    <x v="20"/>
    <x v="1"/>
    <s v="รพร.เดชอุดม"/>
    <s v="เครื่องวัดความดันอัตโนมัติพร้อมวัดออกซิเจนในเลือด"/>
    <x v="1"/>
    <n v="0.7"/>
    <n v="5"/>
    <n v="55000"/>
    <n v="275000"/>
    <n v="275000"/>
    <n v="0"/>
    <s v="เฉพาะเจาะจง"/>
    <s v="8.ลงนามสัญญาแล้ว"/>
    <m/>
    <x v="0"/>
    <s v="23/01/2562"/>
    <x v="408"/>
    <x v="0"/>
    <x v="0"/>
    <x v="0"/>
    <m/>
  </r>
  <r>
    <x v="995"/>
    <x v="13"/>
    <x v="20"/>
    <x v="1"/>
    <s v="รพร.เดชอุดม"/>
    <s v="เครื่องวัดออกซิเจนในเลือดอัตโนมัติชนิดพกพา"/>
    <x v="1"/>
    <n v="0.7"/>
    <n v="5"/>
    <n v="60000"/>
    <n v="300000"/>
    <n v="300000"/>
    <n v="0"/>
    <s v="เฉพาะเจาะจง"/>
    <s v="4.ทำหนังสือเชิญชวนและเจรจาตกลงกับผู้ค้าโดยตรง"/>
    <m/>
    <x v="0"/>
    <m/>
    <x v="0"/>
    <x v="0"/>
    <x v="0"/>
    <x v="0"/>
    <m/>
  </r>
  <r>
    <x v="996"/>
    <x v="14"/>
    <x v="20"/>
    <x v="2"/>
    <s v="รพ.สต.นาส่วง "/>
    <s v="ปรับปรุงห้องพัฒนาการเด็ก"/>
    <x v="2"/>
    <n v="0.2"/>
    <n v="1"/>
    <n v="50000"/>
    <n v="50000"/>
    <n v="50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78"/>
    <s v="30/01/2562"/>
    <x v="73"/>
    <x v="224"/>
    <x v="174"/>
    <x v="15"/>
    <m/>
  </r>
  <r>
    <x v="997"/>
    <x v="15"/>
    <x v="20"/>
    <x v="2"/>
    <s v="รพ.สต.นาส่วง "/>
    <s v="ซ่อมแซมระบบประปา"/>
    <x v="2"/>
    <n v="0.2"/>
    <n v="1"/>
    <n v="11000"/>
    <n v="11000"/>
    <n v="11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79"/>
    <s v="18/01/2562"/>
    <x v="39"/>
    <x v="0"/>
    <x v="54"/>
    <x v="48"/>
    <m/>
  </r>
  <r>
    <x v="998"/>
    <x v="16"/>
    <x v="20"/>
    <x v="2"/>
    <s v="รพ.สต.นาส่วง "/>
    <s v="เครื่องคอมพิวเตอร์โน้ตบุ๊ก สำหรับงานประมวลผล *"/>
    <x v="1"/>
    <n v="0.2"/>
    <n v="1"/>
    <n v="21000"/>
    <n v="21000"/>
    <n v="21000"/>
    <n v="0"/>
    <s v="เฉพาะเจาะจง"/>
    <s v="11.จ่ายเงินเรียบร้อยแล้ว"/>
    <s v="ผู้รับจ้างที่จะทำสัญญาร้าน อุบลคอมเวิลด์คาดว่าจะทำสัญญาภายในวันที่ 21 มกราคม 2562"/>
    <x v="380"/>
    <s v="21/01/2562"/>
    <x v="40"/>
    <x v="4"/>
    <x v="175"/>
    <x v="8"/>
    <m/>
  </r>
  <r>
    <x v="999"/>
    <x v="17"/>
    <x v="20"/>
    <x v="2"/>
    <s v="รพ.สต.นาส่วง "/>
    <s v="เครื่องซักผ้าแบบธรรมดา ขนาด 15 กก."/>
    <x v="1"/>
    <n v="0.2"/>
    <n v="1"/>
    <n v="18000"/>
    <n v="18000"/>
    <n v="18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81"/>
    <s v="16/01/2562"/>
    <x v="3"/>
    <x v="72"/>
    <x v="175"/>
    <x v="4"/>
    <m/>
  </r>
  <r>
    <x v="1000"/>
    <x v="18"/>
    <x v="20"/>
    <x v="2"/>
    <s v="รพ.สต.นาส่วง "/>
    <s v="เครื่องคอมพิวเตอร์ All In One สำหรับงานประมวลผล"/>
    <x v="1"/>
    <n v="0.2"/>
    <n v="1"/>
    <n v="23000"/>
    <n v="23000"/>
    <n v="23000"/>
    <n v="0"/>
    <s v="เฉพาะเจาะจง"/>
    <s v="11.จ่ายเงินเรียบร้อยแล้ว"/>
    <s v="ผู้รับจ้างที่จะทำสัญญาร้าน อุบลคอมเวิลด์คาดว่าจะทำสัญญาภายในวันที่ 21 มกราคม 2562"/>
    <x v="380"/>
    <s v="21/01/2562"/>
    <x v="71"/>
    <x v="4"/>
    <x v="175"/>
    <x v="131"/>
    <m/>
  </r>
  <r>
    <x v="1001"/>
    <x v="19"/>
    <x v="20"/>
    <x v="2"/>
    <s v="รพ.สต.นาส่วง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ผู้รับจ้างที่จะทำสัญญาร้าน อุบลคอมเวิลด์คาดว่าจะทำสัญญาภายในวันที่ 21 มกราคม 2562"/>
    <x v="380"/>
    <s v="21/01/2562"/>
    <x v="8"/>
    <x v="72"/>
    <x v="175"/>
    <x v="6"/>
    <m/>
  </r>
  <r>
    <x v="1002"/>
    <x v="20"/>
    <x v="20"/>
    <x v="2"/>
    <s v="รพ.สต.บ้านนาเจริญ "/>
    <s v="เครื่องปรับอากาศแบบแยกส่วน ชนิดตั้งพื้นหรือชนิด แขวน (มีระบบฟอกอากาศ)"/>
    <x v="1"/>
    <n v="0.2"/>
    <n v="3"/>
    <n v="32400"/>
    <n v="97200"/>
    <n v="972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82"/>
    <s v="13/12/2561"/>
    <x v="409"/>
    <x v="184"/>
    <x v="150"/>
    <x v="189"/>
    <m/>
  </r>
  <r>
    <x v="1003"/>
    <x v="21"/>
    <x v="20"/>
    <x v="2"/>
    <s v="รพ.สต.ทุ่งเทิง "/>
    <s v="ปรับปรุงห้องซับพลาย"/>
    <x v="2"/>
    <n v="0.2"/>
    <n v="1"/>
    <n v="100000"/>
    <n v="100000"/>
    <n v="10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383"/>
    <s v="6 มีค.62"/>
    <x v="73"/>
    <x v="0"/>
    <x v="0"/>
    <x v="0"/>
    <m/>
  </r>
  <r>
    <x v="1004"/>
    <x v="22"/>
    <x v="20"/>
    <x v="2"/>
    <s v="รพ.สต.ทุ่งเทิง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ผู้รับจ้างที่จะทำสัญญาร้าน อุบลคอมเวิลด์คาดว่าจะทำสัญญาภายในวันที่ 21 มกราคม 2562"/>
    <x v="380"/>
    <s v="15 มค.62"/>
    <x v="56"/>
    <x v="225"/>
    <x v="176"/>
    <x v="6"/>
    <m/>
  </r>
  <r>
    <x v="1005"/>
    <x v="23"/>
    <x v="20"/>
    <x v="2"/>
    <s v="รพ.สต.บ้านบัวเจริญ "/>
    <s v="ปรับปรุง ซ่อมแซม ห้องน้ําผู้รับบริการ"/>
    <x v="2"/>
    <n v="0.2"/>
    <n v="1"/>
    <n v="34600"/>
    <n v="34600"/>
    <n v="34600"/>
    <n v="0"/>
    <s v="เฉพาะเจาะจง"/>
    <s v="8.ลงนามสัญญาแล้ว"/>
    <s v="ผู้รับจ้างที่จะทำสัญญา นายพนม  ลาดกระโทก คาดว่าจะทำสัญญาได้ไม่เกินวันที่ 21 มกราคม 2562"/>
    <x v="384"/>
    <s v="09/02/2562"/>
    <x v="72"/>
    <x v="0"/>
    <x v="0"/>
    <x v="0"/>
    <m/>
  </r>
  <r>
    <x v="1006"/>
    <x v="24"/>
    <x v="20"/>
    <x v="2"/>
    <s v="รพ.สต.บ้านบัวเจริญ "/>
    <s v="ปรับปรุง ซ่อมแซม รั้วตาข่ายลวดถัก ด้านหน้า และด้านข้าง รพ.สต."/>
    <x v="2"/>
    <n v="0.2"/>
    <n v="1"/>
    <n v="2407"/>
    <n v="55361"/>
    <n v="55000"/>
    <n v="361"/>
    <s v="เฉพาะเจาะจง"/>
    <s v="8.ลงนามสัญญาแล้ว"/>
    <s v="ผู้รับจ้างที่จะทำสัญญา ห้างหุ้นส่วนจำกัดบุญกองการช่าง คาดว่าจะทำสัญญาได้ไม่เกินวันที่ 21 มกราคม 2562"/>
    <x v="385"/>
    <s v="11/02/2562"/>
    <x v="68"/>
    <x v="0"/>
    <x v="0"/>
    <x v="0"/>
    <m/>
  </r>
  <r>
    <x v="1007"/>
    <x v="25"/>
    <x v="20"/>
    <x v="2"/>
    <s v="รพ.สต.บ้านสวนฝ้าย "/>
    <s v="ปรับปรุงซ่อมแซมห้องพยาบาล"/>
    <x v="2"/>
    <n v="0.2"/>
    <n v="1"/>
    <n v="95500"/>
    <n v="95500"/>
    <n v="955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386"/>
    <s v="24/12/2561"/>
    <x v="409"/>
    <x v="0"/>
    <x v="0"/>
    <x v="0"/>
    <m/>
  </r>
  <r>
    <x v="1008"/>
    <x v="26"/>
    <x v="20"/>
    <x v="2"/>
    <s v="รพ.สต.บ้านม่วง"/>
    <s v="เครื่องคอมพิวเตอร์ สําหรับงานประมวลผล แบบที่ 1 * (จอขนาดไม่น้อยกว่า 19 นิ้ว)"/>
    <x v="1"/>
    <n v="0.2"/>
    <n v="2"/>
    <n v="22000"/>
    <n v="44000"/>
    <n v="44000"/>
    <n v="0"/>
    <s v="เฉพาะเจาะจง"/>
    <s v="11.จ่ายเงินเรียบร้อยแล้ว"/>
    <s v="ผู้รับจ้างที่จะทำสัญญา ห้างหุ้นส่วนจำกัดอุบลคอมพิงเตอร์แอนด์เทเลคอมพ์ คาดว่าจะทำสัญญาได้ไม่เกินวันที่ 21 มกราคม 2562"/>
    <x v="387"/>
    <s v="27/1/2561"/>
    <x v="10"/>
    <x v="226"/>
    <x v="177"/>
    <x v="16"/>
    <m/>
  </r>
  <r>
    <x v="1009"/>
    <x v="27"/>
    <x v="20"/>
    <x v="2"/>
    <s v="รพ.สต.บ้านม่วง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ผู้รับจ้างที่จะทำสัญญา ห้างหุ้นส่วนจำกัดอุบลคอมพิงเตอร์แอนด์เทเลคอมพ์ คาดว่าจะทำสัญญาได้ไม่เกินวันที่ 21 มกราคม 2562"/>
    <x v="387"/>
    <s v="27/1/2561"/>
    <x v="10"/>
    <x v="226"/>
    <x v="177"/>
    <x v="6"/>
    <m/>
  </r>
  <r>
    <x v="1010"/>
    <x v="28"/>
    <x v="20"/>
    <x v="2"/>
    <s v="รพ.สต.บ้านม่วง "/>
    <s v="เครื่องคอมพิวเตอร์โน้ตบุ๊ก สำหรับงานประมวลผล *"/>
    <x v="1"/>
    <n v="0.2"/>
    <n v="1"/>
    <n v="21000"/>
    <n v="21000"/>
    <n v="21000"/>
    <n v="0"/>
    <s v="เฉพาะเจาะจง"/>
    <s v="11.จ่ายเงินเรียบร้อยแล้ว"/>
    <s v="ผู้รับจ้างที่จะทำสัญญา ห้างหุ้นส่วนจำกัดอุบลคอมพิงเตอร์แอนด์เทเลคอมพ์ คาดว่าจะทำสัญญาได้ไม่เกินวันที่ 21 มกราคม 2562"/>
    <x v="387"/>
    <s v="27/1/2561"/>
    <x v="10"/>
    <x v="226"/>
    <x v="177"/>
    <x v="8"/>
    <m/>
  </r>
  <r>
    <x v="1011"/>
    <x v="29"/>
    <x v="20"/>
    <x v="2"/>
    <s v="รพ.สต.บ้านนาทุ่ง "/>
    <s v="ปรับปรุงซ่อมแซมประตูเข้า-ออก รพ.สต."/>
    <x v="2"/>
    <n v="0.2"/>
    <n v="1"/>
    <n v="95500"/>
    <n v="95500"/>
    <n v="95500"/>
    <n v="0"/>
    <s v="เฉพาะเจาะจง"/>
    <s v="8.ลงนามสัญญาแล้ว"/>
    <s v="ผู้รับจ้างที่จะทำสัญญา หจก.เอกทวีวิศวกร คาดว่าจะทำสัญญาได้ไม่เกินวันที่ 21 มกราคม 2562"/>
    <x v="388"/>
    <s v="22/01/2562"/>
    <x v="40"/>
    <x v="0"/>
    <x v="0"/>
    <x v="0"/>
    <m/>
  </r>
  <r>
    <x v="1012"/>
    <x v="30"/>
    <x v="20"/>
    <x v="2"/>
    <s v="รพ.สต.บ้านโนนกอย "/>
    <s v="ปรับปรุงห้องบริการ"/>
    <x v="2"/>
    <n v="0.2"/>
    <n v="1"/>
    <n v="55000"/>
    <n v="55000"/>
    <n v="55000"/>
    <n v="0"/>
    <s v="เฉพาะเจาะจง"/>
    <s v="10.ตรวจรับครุภัณฑ์/งานจ้างแล้ว"/>
    <s v="จะจ่ายเงิน 20/02/2562"/>
    <x v="385"/>
    <s v="12/12/2561"/>
    <x v="30"/>
    <x v="227"/>
    <x v="0"/>
    <x v="0"/>
    <m/>
  </r>
  <r>
    <x v="1013"/>
    <x v="31"/>
    <x v="20"/>
    <x v="2"/>
    <s v="รพ.สต.บ้านโนนกอย "/>
    <s v="เครื่องพิมพ์ฉลากยา"/>
    <x v="1"/>
    <n v="0.2"/>
    <n v="1"/>
    <n v="10900"/>
    <n v="10900"/>
    <n v="10900"/>
    <n v="0"/>
    <s v="เฉพาะเจาะจง"/>
    <s v="11.จ่ายเงินเรียบร้อยแล้ว"/>
    <m/>
    <x v="206"/>
    <s v="07/01/2562"/>
    <x v="37"/>
    <x v="228"/>
    <x v="174"/>
    <x v="190"/>
    <m/>
  </r>
  <r>
    <x v="1014"/>
    <x v="32"/>
    <x v="20"/>
    <x v="2"/>
    <s v="รพ.สต.บ้านโนนกอย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0.ตรวจรับครุภัณฑ์/งานจ้างแล้ว"/>
    <s v="จะจ่ายเงิน 18/02/2562"/>
    <x v="389"/>
    <s v="07/01/2562"/>
    <x v="38"/>
    <x v="161"/>
    <x v="0"/>
    <x v="0"/>
    <m/>
  </r>
  <r>
    <x v="1015"/>
    <x v="33"/>
    <x v="20"/>
    <x v="2"/>
    <s v="รพ.สต.บ้านโนนแคน "/>
    <s v="เครื่องคอมพิวเตอร์โน้ตบุ๊ก สำหรับงานประมวลผล *"/>
    <x v="1"/>
    <n v="0.2"/>
    <n v="1"/>
    <n v="21000"/>
    <n v="21000"/>
    <n v="21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0"/>
    <s v="06/02/2562"/>
    <x v="36"/>
    <x v="229"/>
    <x v="126"/>
    <x v="8"/>
    <m/>
  </r>
  <r>
    <x v="1016"/>
    <x v="34"/>
    <x v="20"/>
    <x v="2"/>
    <s v="รพ.สต.บ้านโนนแคน "/>
    <s v="เครื่องซักผ้า แบบธรรมดา ขนาด 15 กิโลกรัม"/>
    <x v="1"/>
    <n v="0.2"/>
    <n v="1"/>
    <n v="18000"/>
    <n v="18000"/>
    <n v="18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1"/>
    <s v="07/02/2562"/>
    <x v="24"/>
    <x v="229"/>
    <x v="126"/>
    <x v="4"/>
    <m/>
  </r>
  <r>
    <x v="1017"/>
    <x v="35"/>
    <x v="20"/>
    <x v="2"/>
    <s v="รพ.สต.บ้านโนนแคน "/>
    <s v="เครื่องซีลปิดซองบรรจุเวชภัณฑ์ปลอดเชื้อ"/>
    <x v="1"/>
    <n v="0.2"/>
    <n v="1"/>
    <n v="31500"/>
    <n v="31500"/>
    <n v="315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392"/>
    <s v="13/02/2562"/>
    <x v="26"/>
    <x v="0"/>
    <x v="0"/>
    <x v="0"/>
    <m/>
  </r>
  <r>
    <x v="1018"/>
    <x v="36"/>
    <x v="20"/>
    <x v="2"/>
    <s v="รพ.สต.บ้านโพนดวน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3"/>
    <s v="20  ธค.61"/>
    <x v="70"/>
    <x v="230"/>
    <x v="178"/>
    <x v="6"/>
    <m/>
  </r>
  <r>
    <x v="1019"/>
    <x v="37"/>
    <x v="20"/>
    <x v="2"/>
    <s v="รพ.สต.บ้านโพนดวน "/>
    <s v="ปรับห้องฉุกเฉิน (Emergengy room)"/>
    <x v="2"/>
    <n v="0.2"/>
    <n v="1"/>
    <n v="59000"/>
    <n v="59000"/>
    <n v="59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4"/>
    <s v="20  ธค.61"/>
    <x v="263"/>
    <x v="231"/>
    <x v="179"/>
    <x v="74"/>
    <m/>
  </r>
  <r>
    <x v="1020"/>
    <x v="38"/>
    <x v="20"/>
    <x v="2"/>
    <s v="รพ.สต.บ้านโพนดวน "/>
    <s v="ถนนคอนกรีตเสริมเหล็ก พื้นที่ 80 ตารางเมตร"/>
    <x v="2"/>
    <n v="0.2"/>
    <n v="1"/>
    <n v="795"/>
    <n v="63600"/>
    <n v="636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4"/>
    <s v="20  ธค.61"/>
    <x v="264"/>
    <x v="232"/>
    <x v="180"/>
    <x v="191"/>
    <m/>
  </r>
  <r>
    <x v="1021"/>
    <x v="39"/>
    <x v="20"/>
    <x v="2"/>
    <s v="รพ.สต.บ้านเสาเล้า "/>
    <s v="ปรับปรุงห้องฉุกเฉิน"/>
    <x v="2"/>
    <n v="0.2"/>
    <n v="1"/>
    <n v="95500"/>
    <n v="95500"/>
    <n v="955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395"/>
    <s v="15/02/2562"/>
    <x v="68"/>
    <x v="0"/>
    <x v="0"/>
    <x v="0"/>
    <m/>
  </r>
  <r>
    <x v="1022"/>
    <x v="40"/>
    <x v="20"/>
    <x v="2"/>
    <s v="รพ.สต.กลาง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6"/>
    <s v="7 ธค61"/>
    <x v="410"/>
    <x v="233"/>
    <x v="181"/>
    <x v="6"/>
    <m/>
  </r>
  <r>
    <x v="1023"/>
    <x v="41"/>
    <x v="20"/>
    <x v="2"/>
    <s v="รพ.สต.กลาง "/>
    <s v="ตู้เย็นเก็บวัคซีนไม่ต่ํากว่า 9 คิว"/>
    <x v="1"/>
    <n v="0.2"/>
    <n v="1"/>
    <n v="15000"/>
    <n v="15000"/>
    <n v="15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7"/>
    <s v="14/12/61"/>
    <x v="411"/>
    <x v="234"/>
    <x v="182"/>
    <x v="5"/>
    <m/>
  </r>
  <r>
    <x v="1024"/>
    <x v="42"/>
    <x v="20"/>
    <x v="2"/>
    <s v="รพ.สต.กลาง "/>
    <s v="ปรับปรุงห้องซับพาย"/>
    <x v="2"/>
    <n v="0.2"/>
    <n v="1"/>
    <n v="55000"/>
    <n v="55000"/>
    <n v="55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398"/>
    <s v="18ธค61"/>
    <x v="412"/>
    <x v="0"/>
    <x v="0"/>
    <x v="0"/>
    <m/>
  </r>
  <r>
    <x v="1025"/>
    <x v="43"/>
    <x v="20"/>
    <x v="2"/>
    <s v="รพ.สต.บ้านเม็กน้อย "/>
    <s v="ถนนคอนกรีตเสริมเหล็ก พื้นที่ 12 ตร.เมตร"/>
    <x v="2"/>
    <n v="0.2"/>
    <n v="1"/>
    <n v="20000"/>
    <n v="20000"/>
    <n v="20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9"/>
    <s v="25/01/2562"/>
    <x v="72"/>
    <x v="62"/>
    <x v="126"/>
    <x v="11"/>
    <m/>
  </r>
  <r>
    <x v="1026"/>
    <x v="44"/>
    <x v="20"/>
    <x v="2"/>
    <s v="รพ.สต.บ้านเม็กน้อย "/>
    <s v="ปรับปรุงห้องปฐมพยาบาล"/>
    <x v="2"/>
    <n v="0.2"/>
    <n v="1"/>
    <n v="30000"/>
    <n v="30000"/>
    <n v="3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399"/>
    <s v="25/01/2562"/>
    <x v="413"/>
    <x v="0"/>
    <x v="0"/>
    <x v="0"/>
    <m/>
  </r>
  <r>
    <x v="1027"/>
    <x v="45"/>
    <x v="20"/>
    <x v="2"/>
    <s v="รพ.สต.บ้านเม็กน้อย "/>
    <s v="เครื่องฉายแสงอุดฟัน"/>
    <x v="1"/>
    <n v="0.2"/>
    <n v="1"/>
    <n v="15000"/>
    <n v="15000"/>
    <n v="15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400"/>
    <s v="06/02/2562"/>
    <x v="68"/>
    <x v="75"/>
    <x v="59"/>
    <x v="5"/>
    <m/>
  </r>
  <r>
    <x v="1028"/>
    <x v="46"/>
    <x v="20"/>
    <x v="2"/>
    <s v="รพ.สต.บ้านเม็กน้อย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96"/>
    <s v="25/01/2562"/>
    <x v="414"/>
    <x v="1"/>
    <x v="153"/>
    <x v="6"/>
    <m/>
  </r>
  <r>
    <x v="1029"/>
    <x v="47"/>
    <x v="20"/>
    <x v="2"/>
    <s v="รพ.สต.แก้ง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206"/>
    <s v="25/01/2562"/>
    <x v="415"/>
    <x v="235"/>
    <x v="175"/>
    <x v="6"/>
    <m/>
  </r>
  <r>
    <x v="1030"/>
    <x v="48"/>
    <x v="20"/>
    <x v="2"/>
    <s v="รพ.สต.แก้ง "/>
    <s v="ถนนคอนกรีตเสริมเหล็ก พื้นที่ 80 ตารางเมตร"/>
    <x v="2"/>
    <n v="0.2"/>
    <n v="1"/>
    <n v="795"/>
    <n v="63600"/>
    <n v="636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401"/>
    <s v="11/1/2562"/>
    <x v="264"/>
    <x v="72"/>
    <x v="56"/>
    <x v="191"/>
    <m/>
  </r>
  <r>
    <x v="1031"/>
    <x v="49"/>
    <x v="20"/>
    <x v="2"/>
    <s v="รพ.สต.แก้ง "/>
    <s v="ปรับปรุงห้องบริการแพทย์แผนไทย"/>
    <x v="2"/>
    <n v="0.2"/>
    <n v="1"/>
    <n v="40000"/>
    <n v="40000"/>
    <n v="4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01"/>
    <s v="8/1/2562"/>
    <x v="70"/>
    <x v="0"/>
    <x v="0"/>
    <x v="0"/>
    <m/>
  </r>
  <r>
    <x v="1032"/>
    <x v="50"/>
    <x v="20"/>
    <x v="2"/>
    <s v="รพ.สต.แก้ง "/>
    <s v="ซ่อมแซมทาสีอาคาร รพ.สต."/>
    <x v="2"/>
    <n v="0.2"/>
    <n v="1"/>
    <n v="35000"/>
    <n v="35000"/>
    <n v="35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01"/>
    <s v="9/1/2562"/>
    <x v="263"/>
    <x v="0"/>
    <x v="0"/>
    <x v="0"/>
    <m/>
  </r>
  <r>
    <x v="1033"/>
    <x v="51"/>
    <x v="20"/>
    <x v="2"/>
    <s v="รพ.สต.บ้านท่าโพธิ์ศรี "/>
    <s v="ปรับปรุงห้องพัฒนาการเด็ก"/>
    <x v="2"/>
    <n v="0.2"/>
    <n v="1"/>
    <n v="50000"/>
    <n v="50000"/>
    <n v="5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02"/>
    <s v="18/01/2562"/>
    <x v="264"/>
    <x v="0"/>
    <x v="0"/>
    <x v="0"/>
    <m/>
  </r>
  <r>
    <x v="1034"/>
    <x v="52"/>
    <x v="20"/>
    <x v="2"/>
    <s v="รพ.สต.บ้านท่าโพธิ์ศรี "/>
    <s v="ซ่อมแซมหลังคาและฝ้าเพดาน รพ.สต."/>
    <x v="2"/>
    <n v="0.2"/>
    <n v="1"/>
    <n v="55000"/>
    <n v="55000"/>
    <n v="55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02"/>
    <s v="18/01/2562"/>
    <x v="265"/>
    <x v="0"/>
    <x v="0"/>
    <x v="0"/>
    <m/>
  </r>
  <r>
    <x v="1035"/>
    <x v="53"/>
    <x v="20"/>
    <x v="2"/>
    <s v="รพ.สต.บ้านท่าโพธิ์ศรี "/>
    <s v="ปรับปรุงซ่อมแซมห้องประชุม"/>
    <x v="2"/>
    <n v="0.2"/>
    <n v="1"/>
    <n v="45000"/>
    <n v="45000"/>
    <n v="45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02"/>
    <s v="18/01/2562"/>
    <x v="256"/>
    <x v="0"/>
    <x v="0"/>
    <x v="0"/>
    <m/>
  </r>
  <r>
    <x v="1036"/>
    <x v="54"/>
    <x v="20"/>
    <x v="2"/>
    <s v="รพ.สต.บ้านบัวงาม "/>
    <s v="ซ่อมแซมคลองระบายน้ํารอบอาคาร รพ.สต."/>
    <x v="2"/>
    <n v="0.2"/>
    <n v="1"/>
    <n v="40000"/>
    <n v="40000"/>
    <n v="40000"/>
    <n v="0"/>
    <s v="เฉพาะเจาะจง"/>
    <s v="8.ลงนามสัญญาแล้ว"/>
    <s v="ผู้รับจ้างที่จะทำสัญญา ห้างหุ้นส่วนจำกัดบุญกองการช่าง คาดว่าจะทำสัญญาได้ไม่เกินวันที่ 21 มกราคม 2562"/>
    <x v="403"/>
    <s v="25/12/2561"/>
    <x v="37"/>
    <x v="0"/>
    <x v="0"/>
    <x v="0"/>
    <m/>
  </r>
  <r>
    <x v="1037"/>
    <x v="55"/>
    <x v="20"/>
    <x v="2"/>
    <s v="รพ.สต.บ้านบัวงาม "/>
    <s v="ปรับปรุงห้องปฐมพยาบาลและห้องสังเกตอาการ"/>
    <x v="2"/>
    <n v="0.2"/>
    <n v="1"/>
    <n v="50000"/>
    <n v="50000"/>
    <n v="50000"/>
    <n v="0"/>
    <s v="เฉพาะเจาะจง"/>
    <s v="8.ลงนามสัญญาแล้ว"/>
    <s v="ผู้รับจ้างที่จะทำสัญญา ห้างหุ้นส่วนจำกัดบุญกองการช่าง คาดว่าจะทำสัญญาได้ไม่เกินวันที่ 21 มกราคม 2562"/>
    <x v="403"/>
    <s v="25/12/2561"/>
    <x v="30"/>
    <x v="0"/>
    <x v="0"/>
    <x v="0"/>
    <m/>
  </r>
  <r>
    <x v="1038"/>
    <x v="56"/>
    <x v="20"/>
    <x v="2"/>
    <s v="รพ.สต.บ้านหนองสนม"/>
    <s v="ซ่อมแซมหลังคาอาคาร รพ.สต. พร้อมฝ้าเพดาน"/>
    <x v="2"/>
    <n v="0.2"/>
    <n v="1"/>
    <n v="200000"/>
    <n v="200000"/>
    <n v="200000"/>
    <n v="0"/>
    <s v="เฉพาะเจาะจง"/>
    <s v="8.ลงนามสัญญาแล้ว"/>
    <s v="คาดว่าจะประกาศผู้ชนะในระบบ egp ไม่เกินวันที่ 28 ธันวาคม 2561"/>
    <x v="404"/>
    <s v="21/01/2562"/>
    <x v="259"/>
    <x v="0"/>
    <x v="0"/>
    <x v="0"/>
    <m/>
  </r>
  <r>
    <x v="1039"/>
    <x v="57"/>
    <x v="20"/>
    <x v="2"/>
    <s v="รพ.สต.บ้านหนองสนม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206"/>
    <s v="21/01/2562"/>
    <x v="409"/>
    <x v="236"/>
    <x v="183"/>
    <x v="6"/>
    <m/>
  </r>
  <r>
    <x v="1040"/>
    <x v="58"/>
    <x v="20"/>
    <x v="2"/>
    <s v="รพ.สต.บ้านหนองสนม"/>
    <s v="ปรับปรุงห้องฉุกเฉิน (Emergengy room)"/>
    <x v="2"/>
    <n v="0.2"/>
    <n v="1"/>
    <n v="65000"/>
    <n v="65000"/>
    <n v="65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04"/>
    <s v="21/01/2562"/>
    <x v="416"/>
    <x v="0"/>
    <x v="0"/>
    <x v="0"/>
    <m/>
  </r>
  <r>
    <x v="1041"/>
    <x v="59"/>
    <x v="20"/>
    <x v="2"/>
    <s v="รพ.สต.บ้านคำครั่ง "/>
    <s v="เครื่องคอมพิวเตอร์โน้ตบุ๊ก สำหรับงานประมวลผล *"/>
    <x v="1"/>
    <n v="0.2"/>
    <n v="1"/>
    <n v="21000"/>
    <n v="21000"/>
    <n v="21000"/>
    <n v="0"/>
    <s v="เฉพาะเจาะจง"/>
    <s v="11.จ่ายเงินเรียบร้อยแล้ว"/>
    <s v="ผู้รับจ้างที่จะทำสัญญา คือ ร้านอุบลคอมเวิลด์  คาดว่าจะทำสัญญาภายในวันที่ 25 มกราคม 2562"/>
    <x v="380"/>
    <d v="2561-12-21T00:00:00"/>
    <x v="407"/>
    <x v="237"/>
    <x v="184"/>
    <x v="8"/>
    <m/>
  </r>
  <r>
    <x v="1042"/>
    <x v="60"/>
    <x v="20"/>
    <x v="2"/>
    <s v="รพ.สต.บ้านคำครั่ง "/>
    <s v="เครื่องขยายเสียงพร้อมลําโพง (แบบสนาม)"/>
    <x v="1"/>
    <n v="0.2"/>
    <n v="1"/>
    <n v="30000"/>
    <n v="30000"/>
    <n v="30000"/>
    <n v="0"/>
    <s v="เฉพาะเจาะจง"/>
    <s v="11.จ่ายเงินเรียบร้อยแล้ว"/>
    <s v="ผู้รับจ้างที่จะทำสัญญา คือ ร้านอุบลสายฟ้า  คาดว่าจะทำสัญญาภายในวันที่ 25 มกราคม 2562"/>
    <x v="405"/>
    <d v="2561-12-21T00:00:00"/>
    <x v="417"/>
    <x v="237"/>
    <x v="184"/>
    <x v="6"/>
    <m/>
  </r>
  <r>
    <x v="1043"/>
    <x v="61"/>
    <x v="20"/>
    <x v="2"/>
    <s v="รพ.สต.บ้านคำครั่ง "/>
    <s v="เครื่องปรับอากาศแบบแยกส่วน ชนิดผนัง (มีระบบฟอกอากาศ) ขนาด 18,000 บีทียู"/>
    <x v="1"/>
    <n v="0.2"/>
    <n v="1"/>
    <n v="21000"/>
    <n v="21000"/>
    <n v="21000"/>
    <n v="0"/>
    <s v="เฉพาะเจาะจง"/>
    <s v="11.จ่ายเงินเรียบร้อยแล้ว"/>
    <s v="ผู้รับจ้างที่จะทำสัญญา คือ ร้าน ราชาเครื่องเย็น 2 คาดว่าจะทำสัญญาภายในวันที่ 25 มกราคม 2562"/>
    <x v="406"/>
    <d v="2561-12-23T00:00:00"/>
    <x v="406"/>
    <x v="238"/>
    <x v="185"/>
    <x v="8"/>
    <m/>
  </r>
  <r>
    <x v="1044"/>
    <x v="62"/>
    <x v="20"/>
    <x v="2"/>
    <s v="รพ.สต.บ้านคำครั่ง "/>
    <s v="เครื่องมัลติมีเดียโปรเจคเตอร์ระดับ XGA ขนาดไม่น้อยกว่า 3,000 ANSI Lumens"/>
    <x v="1"/>
    <n v="0.2"/>
    <n v="1"/>
    <n v="33000"/>
    <n v="33000"/>
    <n v="33000"/>
    <n v="0"/>
    <s v="เฉพาะเจาะจง"/>
    <s v="11.จ่ายเงินเรียบร้อยแล้ว"/>
    <s v="ผู้รับจ้างที่จะทำสัญญาร้าน อุบลคอมเวิลด์คาดว่าจะทำสัญญาภายในวันที่ 21 มกราคม 2562"/>
    <x v="380"/>
    <d v="2561-12-21T00:00:00"/>
    <x v="418"/>
    <x v="237"/>
    <x v="184"/>
    <x v="192"/>
    <m/>
  </r>
  <r>
    <x v="1045"/>
    <x v="63"/>
    <x v="20"/>
    <x v="2"/>
    <s v="รพ.สต.บ้านคำครั่ง "/>
    <s v="เครื่องซักผ้า แบบธรรมดา ขนาด 15 กิโลกรัม"/>
    <x v="1"/>
    <n v="0.2"/>
    <n v="1"/>
    <n v="18000"/>
    <n v="18000"/>
    <n v="18000"/>
    <n v="0"/>
    <s v="เฉพาะเจาะจง"/>
    <s v="11.จ่ายเงินเรียบร้อยแล้ว"/>
    <s v="ผู้รับจ้างที่จะทำสัญญา คือ ร้าน อุบลแสงถาวร คาดว่าจะทำสัญญาภายในวันที่ 22 มกราคม 2562"/>
    <x v="407"/>
    <d v="2561-12-21T00:00:00"/>
    <x v="415"/>
    <x v="238"/>
    <x v="185"/>
    <x v="4"/>
    <m/>
  </r>
  <r>
    <x v="1046"/>
    <x v="64"/>
    <x v="20"/>
    <x v="2"/>
    <s v="รพ.สต.บ้านนากระแชง "/>
    <s v="ปรับปรุงห้องเก็บเวชภัณฑ์"/>
    <x v="2"/>
    <n v="0.2"/>
    <n v="1"/>
    <n v="95500"/>
    <n v="95500"/>
    <n v="955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 คือ นายชาตรี วิลาวรรณ (วิลาวรรณการช่าง)"/>
    <x v="408"/>
    <s v="15 ธค.61"/>
    <x v="10"/>
    <x v="0"/>
    <x v="0"/>
    <x v="0"/>
    <m/>
  </r>
  <r>
    <x v="1047"/>
    <x v="65"/>
    <x v="20"/>
    <x v="2"/>
    <s v="รพ.สต.บ้านหนองเงินฮ้อย "/>
    <s v="ปรับปรุงห้องให้สุขศึกษา"/>
    <x v="2"/>
    <n v="0.2"/>
    <n v="1"/>
    <n v="95500"/>
    <n v="95500"/>
    <n v="95500"/>
    <n v="0"/>
    <s v="เฉพาะเจาะจง"/>
    <s v="8.ลงนามสัญญาแล้ว"/>
    <s v="ผู้รับจ้างที่จะทำสัญญา คือ นายพนม ลาดกระโทก  คาดว่าจะทำสัญญาภายในวันที่ 22 มกราคม 2562"/>
    <x v="384"/>
    <s v="15/01/2562"/>
    <x v="56"/>
    <x v="0"/>
    <x v="0"/>
    <x v="0"/>
    <m/>
  </r>
  <r>
    <x v="1048"/>
    <x v="66"/>
    <x v="20"/>
    <x v="2"/>
    <s v="รพ.สต.บ้านหนองยาว "/>
    <s v="รั้วตาข่ายลวดถัก ยาว 1 ม. เลขที่แบบ 5419ข.99 / มีค./28 ยาว 45 เมตร"/>
    <x v="2"/>
    <n v="0.2"/>
    <n v="1"/>
    <n v="2407"/>
    <n v="108315"/>
    <n v="105347.59"/>
    <n v="2967.4100000000035"/>
    <s v="เฉพาะเจาะจง"/>
    <s v="11.จ่ายเงินเรียบร้อยแล้ว"/>
    <s v="ผู้รับจ้างที่จะทำสัญญา คือ ห้างหุ้นส่วนจำกัด บุญกองการช่างคาดว่าจะทำสัญญาภายในวันที่ 22 มกราคม 2562"/>
    <x v="409"/>
    <s v="26 พย.61"/>
    <x v="11"/>
    <x v="224"/>
    <x v="186"/>
    <x v="193"/>
    <m/>
  </r>
  <r>
    <x v="1049"/>
    <x v="67"/>
    <x v="20"/>
    <x v="2"/>
    <s v="รพ.สต.นิคมฯผัง 2 "/>
    <s v="เครื่องมัลติมีเดียโปรเจคเตอร์ระดับ XGA ขนาดไม่น้อยกว่า 3,000 ANSI Lumens"/>
    <x v="1"/>
    <n v="0.2"/>
    <n v="1"/>
    <n v="33000"/>
    <n v="33000"/>
    <n v="33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380"/>
    <s v="21 ธค. 61"/>
    <x v="38"/>
    <x v="226"/>
    <x v="187"/>
    <x v="192"/>
    <m/>
  </r>
  <r>
    <x v="1050"/>
    <x v="68"/>
    <x v="20"/>
    <x v="2"/>
    <s v="รพ.สต.นิคมฯผัง 2 "/>
    <s v="ปรับปรุงห้องพัฒนาการเด็ก"/>
    <x v="2"/>
    <n v="0.2"/>
    <n v="1"/>
    <n v="28000"/>
    <n v="28000"/>
    <n v="28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10"/>
    <s v="17 ธค.61"/>
    <x v="10"/>
    <x v="0"/>
    <x v="0"/>
    <x v="0"/>
    <m/>
  </r>
  <r>
    <x v="1051"/>
    <x v="69"/>
    <x v="20"/>
    <x v="2"/>
    <s v="รพ.สต.นิคมฯผัง 2 "/>
    <s v="ปรับปรุงห้องให้สุขศึกษา"/>
    <x v="2"/>
    <n v="0.2"/>
    <n v="1"/>
    <n v="50000"/>
    <n v="50000"/>
    <n v="5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10"/>
    <s v="17 ธค.61"/>
    <x v="11"/>
    <x v="0"/>
    <x v="0"/>
    <x v="0"/>
    <m/>
  </r>
  <r>
    <x v="1052"/>
    <x v="70"/>
    <x v="20"/>
    <x v="2"/>
    <s v="รพ.สต.บ้านป่าโม่ง "/>
    <s v="ปรับปรุงประตูรั้วเหล็กบานเปิด เข้า-ออก รพ.สต. 2 ข้าง"/>
    <x v="2"/>
    <n v="0.2"/>
    <n v="1"/>
    <n v="50000"/>
    <n v="50000"/>
    <n v="5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11"/>
    <s v="28/12/2561"/>
    <x v="10"/>
    <x v="0"/>
    <x v="0"/>
    <x v="0"/>
    <m/>
  </r>
  <r>
    <x v="1053"/>
    <x v="71"/>
    <x v="20"/>
    <x v="2"/>
    <s v="รพ.สต.บ้านป่าโม่ง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412"/>
    <s v="24/1/2562"/>
    <x v="10"/>
    <x v="239"/>
    <x v="174"/>
    <x v="6"/>
    <m/>
  </r>
  <r>
    <x v="1054"/>
    <x v="72"/>
    <x v="20"/>
    <x v="2"/>
    <s v="รพ.สต.บ้านป่าโม่ง "/>
    <s v="เตียงตรวจภายใน"/>
    <x v="1"/>
    <n v="0.2"/>
    <n v="1"/>
    <n v="20000"/>
    <n v="20000"/>
    <n v="2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13"/>
    <s v="11/02/2562"/>
    <x v="30"/>
    <x v="0"/>
    <x v="0"/>
    <x v="0"/>
    <m/>
  </r>
  <r>
    <x v="1055"/>
    <x v="73"/>
    <x v="20"/>
    <x v="2"/>
    <s v="รพ.สต.บ้านป่าโม่ง "/>
    <s v="เครื่องปรับอากาศแบบแยกส่วน ชนิดติดผนัง (มีระบบ ฟอกอากาศ)"/>
    <x v="1"/>
    <n v="0.2"/>
    <n v="1"/>
    <n v="18000"/>
    <n v="18000"/>
    <n v="18000"/>
    <n v="0"/>
    <s v="เฉพาะเจาะจง"/>
    <s v="11.จ่ายเงินเรียบร้อยแล้ว"/>
    <s v="คาดว่าจะประกาศผู้ชนะในระบบ egp ไม่เกินวันที่ 18 มกราคม 2562"/>
    <x v="414"/>
    <s v="24/1/2562"/>
    <x v="11"/>
    <x v="226"/>
    <x v="187"/>
    <x v="4"/>
    <m/>
  </r>
  <r>
    <x v="1056"/>
    <x v="74"/>
    <x v="20"/>
    <x v="2"/>
    <s v="รพ.สต.บ้านป่าโม่ง "/>
    <s v="รถเข็นทําแผล"/>
    <x v="1"/>
    <n v="0.2"/>
    <n v="1"/>
    <n v="11000"/>
    <n v="11000"/>
    <n v="11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13"/>
    <s v="11/02/2562"/>
    <x v="30"/>
    <x v="0"/>
    <x v="0"/>
    <x v="0"/>
    <m/>
  </r>
  <r>
    <x v="1057"/>
    <x v="75"/>
    <x v="20"/>
    <x v="2"/>
    <s v="รพ.สต.บ้านคำกลาง "/>
    <s v="ปรัปรุงรั้วตาข่ายลวดถัก"/>
    <x v="2"/>
    <n v="0.2"/>
    <n v="1"/>
    <n v="2407"/>
    <n v="96280"/>
    <n v="96280"/>
    <n v="0"/>
    <s v="เฉพาะเจาะจง"/>
    <s v="11.จ่ายเงินเรียบร้อยแล้ว"/>
    <s v="ผู้รับจ้างที่จะทำสัญญานายไพโรจน์ ทาระบุตรคาดว่าจะทำสัญญาภายในวันที่ 21 มกราคม 2562"/>
    <x v="415"/>
    <s v="26/11/2562"/>
    <x v="409"/>
    <x v="0"/>
    <x v="149"/>
    <x v="194"/>
    <m/>
  </r>
  <r>
    <x v="1058"/>
    <x v="76"/>
    <x v="20"/>
    <x v="2"/>
    <s v="รพ.สต.บ้านคำกลาง "/>
    <s v="เครื่องคอมพิวเตอร์โน้ตบุ๊ก สำหรับงานประมวลผล *"/>
    <x v="1"/>
    <n v="0.2"/>
    <n v="1"/>
    <n v="21000"/>
    <n v="21000"/>
    <n v="21000"/>
    <n v="0"/>
    <s v="เฉพาะเจาะจง"/>
    <s v="11.จ่ายเงินเรียบร้อยแล้ว"/>
    <s v="ผู้รับจ้างที่จะทำสัญญาร้าน อุบลคอมเวิลด์คาดว่าจะทำสัญญาภายในวันที่ 21 มกราคม 2562"/>
    <x v="380"/>
    <s v="10/1/0562"/>
    <x v="414"/>
    <x v="240"/>
    <x v="150"/>
    <x v="8"/>
    <m/>
  </r>
  <r>
    <x v="1059"/>
    <x v="77"/>
    <x v="20"/>
    <x v="2"/>
    <s v="รพ.สต.ใหม่พัฒนา "/>
    <s v="เครื่องคอมพิวเตอร์ All In One สำหรับงานประมวลผล"/>
    <x v="1"/>
    <n v="0.2"/>
    <n v="2"/>
    <n v="23000"/>
    <n v="46000"/>
    <n v="46000"/>
    <n v="0"/>
    <s v="เฉพาะเจาะจง"/>
    <s v="11.จ่ายเงินเรียบร้อยแล้ว"/>
    <s v="ผู้รับจ้างที่จะทำสัญญาร้าน อุบลคอมเวิลด์คาดว่าจะทำสัญญาภายในวันที่ 21 มกราคม 2562"/>
    <x v="380"/>
    <s v="1/2/2562"/>
    <x v="11"/>
    <x v="110"/>
    <x v="94"/>
    <x v="141"/>
    <m/>
  </r>
  <r>
    <x v="1060"/>
    <x v="78"/>
    <x v="20"/>
    <x v="2"/>
    <s v="รพ.สต.ใหม่พัฒนา "/>
    <s v="เครื่องซักผ้าแบบธรรมดา ขนาด 15 กก."/>
    <x v="1"/>
    <n v="0.2"/>
    <n v="1"/>
    <n v="18000"/>
    <n v="18000"/>
    <n v="18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"/>
    <x v="416"/>
    <s v="11/02/2562"/>
    <x v="72"/>
    <x v="0"/>
    <x v="0"/>
    <x v="0"/>
    <m/>
  </r>
  <r>
    <x v="1061"/>
    <x v="79"/>
    <x v="20"/>
    <x v="2"/>
    <s v="รพ.สต.ใหม่พัฒนา "/>
    <s v="เครื่องคอมพิวเตอร์ สําหรับงานประมวลผล แบบที่2* (จอขนาดไม่น้อยกว่า 19 นิ้ว)"/>
    <x v="1"/>
    <n v="0.2"/>
    <n v="1"/>
    <n v="30000"/>
    <n v="30000"/>
    <n v="30000"/>
    <n v="0"/>
    <s v="เฉพาะเจาะจง"/>
    <s v="11.จ่ายเงินเรียบร้อยแล้ว"/>
    <s v="ผู้รับจ้างที่จะทำสัญญาร้าน อุบลคอมเวิลด์คาดว่าจะทำสัญญาภายในวันที่ 21 มกราคม 2562"/>
    <x v="380"/>
    <s v="1/2/2562"/>
    <x v="30"/>
    <x v="110"/>
    <x v="94"/>
    <x v="6"/>
    <m/>
  </r>
  <r>
    <x v="1062"/>
    <x v="80"/>
    <x v="20"/>
    <x v="2"/>
    <s v="รพ.สต.ทุ่งเทิง "/>
    <s v="ซ่อมแซมหลังคาและฝ้าเพดาน รพ.สต"/>
    <x v="2"/>
    <n v="0.1"/>
    <n v="1"/>
    <n v="200000"/>
    <n v="200000"/>
    <n v="20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 คือ นายอานนท์  อุดมดี"/>
    <x v="383"/>
    <s v="6 มีค.62"/>
    <x v="56"/>
    <x v="0"/>
    <x v="0"/>
    <x v="0"/>
    <m/>
  </r>
  <r>
    <x v="1063"/>
    <x v="81"/>
    <x v="20"/>
    <x v="2"/>
    <s v="รพ.สต.บ้านม่วง "/>
    <s v="ซ่อมแซมหลังคาและฝ้าเพดาน รพ.สต"/>
    <x v="2"/>
    <n v="0.1"/>
    <n v="1"/>
    <n v="200000"/>
    <n v="200000"/>
    <n v="200000"/>
    <n v="0"/>
    <s v="เฉพาะเจาะจง"/>
    <s v="8.ลงนามสัญญาแล้ว"/>
    <s v="ผู้รับจ้างที่จะทำสัญญาคือ นายปฐวี เชื้อชม  คาดว่าจะทำสัญญาภายในวันที่ 21 มกราคม 2562"/>
    <x v="417"/>
    <s v="16/01/2562"/>
    <x v="11"/>
    <x v="0"/>
    <x v="0"/>
    <x v="0"/>
    <m/>
  </r>
  <r>
    <x v="1064"/>
    <x v="82"/>
    <x v="20"/>
    <x v="2"/>
    <s v="รพ.สต.บ้านนากระแชง "/>
    <s v="ซ่อมแซมหลังคาและฝ้าเพดาน รพ.สต."/>
    <x v="2"/>
    <n v="0.1"/>
    <n v="1"/>
    <n v="200000"/>
    <n v="200000"/>
    <n v="200000"/>
    <n v="0"/>
    <s v="เฉพาะเจาะจง"/>
    <s v="8.ลงนามสัญญาแล้ว"/>
    <s v="คาดว่าจะประกาศผู้ชนะในระบบ egp ไม่เกินวันที่ 18 มกราคม 2562 คือ นายชาตรี วิลาวรรณ (วิลาวรรณการช่าง"/>
    <x v="408"/>
    <s v="15 ธค.61"/>
    <x v="11"/>
    <x v="0"/>
    <x v="0"/>
    <x v="0"/>
    <m/>
  </r>
  <r>
    <x v="1065"/>
    <x v="1"/>
    <x v="21"/>
    <x v="1"/>
    <s v="รพ.ทุ่งศรีอุดม"/>
    <s v="เครื่องให้สารละลาย(Infusion pump) "/>
    <x v="1"/>
    <n v="0.7"/>
    <n v="2"/>
    <n v="65000"/>
    <n v="130000"/>
    <n v="130000"/>
    <m/>
    <s v="เฉพาะเจาะจง"/>
    <s v="6.เบิกจ่ายแล้ว"/>
    <s v="ครบกำหนดส่งมอบวันที่ 24 ก.พ. 62"/>
    <x v="81"/>
    <s v="26 พ.ย. 61"/>
    <x v="419"/>
    <x v="241"/>
    <x v="188"/>
    <x v="10"/>
    <m/>
  </r>
  <r>
    <x v="1066"/>
    <x v="2"/>
    <x v="21"/>
    <x v="1"/>
    <s v="รพ.ทุ่งศรีอุดม"/>
    <s v="รถเข็นชนิดนอน"/>
    <x v="1"/>
    <n v="0.7"/>
    <n v="1"/>
    <n v="25000"/>
    <n v="25000"/>
    <n v="25000"/>
    <m/>
    <s v="เฉพาะเจาะจง"/>
    <s v="4.ลงนามสัญญา"/>
    <s v="ครบกำหนดส่งมอบวันที่ 3 มี.ค. 62"/>
    <x v="81"/>
    <s v="3 ธ.ค. 61"/>
    <x v="420"/>
    <x v="0"/>
    <x v="0"/>
    <x v="0"/>
    <m/>
  </r>
  <r>
    <x v="1067"/>
    <x v="3"/>
    <x v="21"/>
    <x v="1"/>
    <s v="รพ.ทุ่งศรีอุดม"/>
    <s v="เครื่องวัดความดันโลหิต"/>
    <x v="1"/>
    <n v="0.7"/>
    <n v="1"/>
    <n v="6500"/>
    <n v="6500"/>
    <n v="6500"/>
    <m/>
    <s v="เฉพาะเจาะจง"/>
    <s v="6.เบิกจ่ายแล้ว"/>
    <s v="ครบกำหนดส่งมอบวันที่ 25 ก.พ. 61"/>
    <x v="81"/>
    <s v="27 พ.ย. 61"/>
    <x v="421"/>
    <x v="241"/>
    <x v="188"/>
    <x v="28"/>
    <m/>
  </r>
  <r>
    <x v="1068"/>
    <x v="4"/>
    <x v="21"/>
    <x v="1"/>
    <s v="รพ.ทุ่งศรีอุดม"/>
    <s v="เครื่องปรับอากาศ "/>
    <x v="1"/>
    <n v="0.7"/>
    <n v="1"/>
    <n v="45500"/>
    <n v="45500"/>
    <n v="45500"/>
    <m/>
    <s v="เฉพาะเจาะจง"/>
    <s v="5.ตรวจรับแล้ว"/>
    <s v="ครบกำหนดส่งมอบวันที่ 3 มี.ค. 62"/>
    <x v="418"/>
    <s v="3 ธ.ค. 61"/>
    <x v="422"/>
    <x v="242"/>
    <x v="0"/>
    <x v="0"/>
    <m/>
  </r>
  <r>
    <x v="1069"/>
    <x v="5"/>
    <x v="21"/>
    <x v="1"/>
    <s v="รพ.ทุ่งศรีอุดม"/>
    <s v="ซ่อมแซมระบบประปา "/>
    <x v="2"/>
    <n v="0.7"/>
    <n v="1"/>
    <n v="190000"/>
    <n v="190000"/>
    <n v="190000"/>
    <m/>
    <s v="เฉพาะเจาะจง"/>
    <s v="4.ลงนามสัญญา"/>
    <s v="ครบกำหนดส่งมอบวันที่ 10 มี.ค. 62"/>
    <x v="419"/>
    <s v="11 ธ.ค. 61"/>
    <x v="423"/>
    <x v="0"/>
    <x v="0"/>
    <x v="0"/>
    <m/>
  </r>
  <r>
    <x v="1070"/>
    <x v="6"/>
    <x v="21"/>
    <x v="1"/>
    <s v="รพ.ทุ่งศรีอุดม"/>
    <s v="ตู้เย็นเก็บวัคซีน "/>
    <x v="1"/>
    <n v="0.7"/>
    <n v="2"/>
    <n v="20000"/>
    <n v="40000"/>
    <n v="40000"/>
    <m/>
    <s v="เฉพาะเจาะจง"/>
    <s v="6.เบิกจ่ายแล้ว"/>
    <s v="ครบกำหนดส่งมอบวันที่ 13 ม.ค. 62"/>
    <x v="420"/>
    <s v="14 ธ.ค. 61"/>
    <x v="424"/>
    <x v="243"/>
    <x v="189"/>
    <x v="65"/>
    <m/>
  </r>
  <r>
    <x v="1071"/>
    <x v="7"/>
    <x v="21"/>
    <x v="1"/>
    <s v="รพ.ทุ่งศรีอุดม"/>
    <s v="เครื่องปรับอากาศ "/>
    <x v="1"/>
    <n v="0.7"/>
    <n v="1"/>
    <n v="38000"/>
    <n v="38000"/>
    <n v="38000"/>
    <m/>
    <s v="เฉพาะเจาะจง"/>
    <s v="5.ตรวจรับแล้ว"/>
    <s v="ครบกำหนดส่งมอบวันที่ 3 มี.ค. 62"/>
    <x v="418"/>
    <s v="3 ธ.ค. 61"/>
    <x v="425"/>
    <x v="242"/>
    <x v="0"/>
    <x v="0"/>
    <m/>
  </r>
  <r>
    <x v="1072"/>
    <x v="8"/>
    <x v="21"/>
    <x v="1"/>
    <s v="รพ.ทุ่งศรีอุดม"/>
    <s v="เครื่องปรับอากาศ "/>
    <x v="1"/>
    <n v="0.7"/>
    <n v="1"/>
    <n v="25000"/>
    <n v="25000"/>
    <n v="25000"/>
    <m/>
    <s v="เฉพาะเจาะจง"/>
    <s v="5.ตรวจรับแล้ว"/>
    <s v="ครบกำหนดส่งมอบวันที่ 4 มี.ค. 62"/>
    <x v="418"/>
    <s v="3 ธ.ค. 61"/>
    <x v="426"/>
    <x v="242"/>
    <x v="0"/>
    <x v="0"/>
    <m/>
  </r>
  <r>
    <x v="1073"/>
    <x v="9"/>
    <x v="21"/>
    <x v="1"/>
    <s v="รพ.ทุ่งศรีอุดม"/>
    <s v="เครื่องวัดความมีชีวิตฟัน "/>
    <x v="1"/>
    <n v="0.7"/>
    <n v="1"/>
    <n v="23000"/>
    <n v="23000"/>
    <n v="23000"/>
    <m/>
    <s v="เฉพาะเจาะจง"/>
    <s v="5.ตรวจรับแล้ว"/>
    <s v="ครบกำหนดส่งมอบวันที่ 6 เม.ย. 62"/>
    <x v="421"/>
    <s v="7 ธ.ค. 61"/>
    <x v="427"/>
    <x v="244"/>
    <x v="0"/>
    <x v="0"/>
    <m/>
  </r>
  <r>
    <x v="1074"/>
    <x v="10"/>
    <x v="21"/>
    <x v="1"/>
    <s v="รพ.ทุ่งศรีอุดม"/>
    <s v="เครื่องขูดหินปูน"/>
    <x v="1"/>
    <n v="0.7"/>
    <n v="1"/>
    <n v="22500"/>
    <n v="22500"/>
    <n v="22500"/>
    <m/>
    <s v="เฉพาะเจาะจง"/>
    <s v="5.ตรวจรับแล้ว"/>
    <s v="ครบกำหนดส่งมอบวันที่ 6 เม.ย. 62"/>
    <x v="421"/>
    <s v="7 ธ.ค. 61"/>
    <x v="428"/>
    <x v="117"/>
    <x v="0"/>
    <x v="0"/>
    <m/>
  </r>
  <r>
    <x v="1075"/>
    <x v="11"/>
    <x v="21"/>
    <x v="1"/>
    <s v="รพ.ทุ่งศรีอุดม"/>
    <s v="ซ่อมแซมห้องฉุกเฉิน"/>
    <x v="2"/>
    <n v="0.7"/>
    <n v="1"/>
    <n v="160000"/>
    <n v="160000"/>
    <n v="160000"/>
    <m/>
    <s v="เฉพาะเจาะจง"/>
    <s v="4.ลงนามสัญญา"/>
    <s v="ครบกำหนดส่งมอบวันที่ 3 มี.ค. 62"/>
    <x v="419"/>
    <s v="4 ธ.ค. 61"/>
    <x v="429"/>
    <x v="0"/>
    <x v="0"/>
    <x v="0"/>
    <m/>
  </r>
  <r>
    <x v="1076"/>
    <x v="12"/>
    <x v="21"/>
    <x v="1"/>
    <s v="รพ.ทุ่งศรีอุดม"/>
    <s v="แผ่นเลื่อนตัวคนไข้(Slide board) "/>
    <x v="1"/>
    <n v="0.7"/>
    <n v="1"/>
    <n v="10000"/>
    <n v="10000"/>
    <n v="10000"/>
    <m/>
    <s v="เฉพาะเจาะจง"/>
    <s v="6.เบิกจ่ายแล้ว"/>
    <s v="ครบกำหนดส่งมอบวันที่ 24 ก.พ. 62"/>
    <x v="81"/>
    <s v="26 พ.ย. 61"/>
    <x v="430"/>
    <x v="245"/>
    <x v="188"/>
    <x v="14"/>
    <m/>
  </r>
  <r>
    <x v="1077"/>
    <x v="13"/>
    <x v="21"/>
    <x v="1"/>
    <s v="รพ.ทุ่งศรีอุดม"/>
    <s v="ป้ายโรงพยาบาล"/>
    <x v="2"/>
    <n v="0.7"/>
    <n v="1"/>
    <n v="95000"/>
    <n v="95000"/>
    <n v="95000"/>
    <m/>
    <s v="เฉพาะเจาะจง"/>
    <s v="4.ลงนามสัญญา"/>
    <s v="ครบกำหนดส่งมอบวันที่ 10 เม.ย. 62"/>
    <x v="422"/>
    <s v="11 พ.ย. 61"/>
    <x v="431"/>
    <x v="0"/>
    <x v="0"/>
    <x v="0"/>
    <m/>
  </r>
  <r>
    <x v="1078"/>
    <x v="14"/>
    <x v="21"/>
    <x v="1"/>
    <s v="รพ.ทุ่งศรีอุดม"/>
    <s v="ซ่อมแซมที่พักขยะมูลฝอย"/>
    <x v="2"/>
    <n v="0.7"/>
    <n v="1"/>
    <n v="65750"/>
    <n v="65750"/>
    <n v="65750"/>
    <m/>
    <s v="เฉพาะเจาะจง"/>
    <s v="4.ลงนามสัญญา"/>
    <s v="ครบกำหนดส่งมอบวันที่ 7 มี.ค. 62"/>
    <x v="423"/>
    <s v="7 ธ.ค. 61"/>
    <x v="432"/>
    <x v="0"/>
    <x v="0"/>
    <x v="0"/>
    <m/>
  </r>
  <r>
    <x v="1079"/>
    <x v="15"/>
    <x v="21"/>
    <x v="2"/>
    <s v="รพ.สต.หนองบัวอารี"/>
    <s v="ซ่อมแซมถนนคอนกรีตเสริมเหล็ก พื้นที่ 265 ตารางเมตร"/>
    <x v="2"/>
    <n v="0.7"/>
    <n v="1"/>
    <n v="114750"/>
    <n v="114750"/>
    <n v="114750"/>
    <m/>
    <s v="เฉพาะเจาะจง"/>
    <s v="4.ลงนามสัญญา"/>
    <s v="ทำสัญญาจ้างภายในวันที่ 15 มกราคม 2562"/>
    <x v="424"/>
    <s v="8 ม.ค. 62"/>
    <x v="433"/>
    <x v="246"/>
    <x v="190"/>
    <x v="195"/>
    <m/>
  </r>
  <r>
    <x v="1080"/>
    <x v="16"/>
    <x v="21"/>
    <x v="2"/>
    <s v="รพ.สต.หนองบัวอารี"/>
    <s v="ซ่อมแซมห้องคลังยาและเวชภัณฑ์"/>
    <x v="2"/>
    <n v="0.7"/>
    <n v="1"/>
    <n v="20000"/>
    <n v="20000"/>
    <n v="20000"/>
    <m/>
    <s v="เฉพาะเจาะจง"/>
    <s v="4.ลงนามสัญญา"/>
    <s v="ทำสัญญาจ้างภายในวันที่ 15 มกราคม 2562"/>
    <x v="424"/>
    <s v="8 ม.ค. 62"/>
    <x v="434"/>
    <x v="246"/>
    <x v="190"/>
    <x v="11"/>
    <m/>
  </r>
  <r>
    <x v="1081"/>
    <x v="17"/>
    <x v="21"/>
    <x v="2"/>
    <s v="รพ.สต.ทุ่งช้าง"/>
    <s v="เครื่องวัดความดัน"/>
    <x v="1"/>
    <n v="0.7"/>
    <n v="1"/>
    <n v="7900"/>
    <n v="7900"/>
    <n v="7900"/>
    <m/>
    <s v="เฉพาะเจาะจง"/>
    <s v="2.แต่งตั้งบุคคล/คณะกรรมการจัดทำร่างขอบเขตของงาน (TOR)"/>
    <m/>
    <x v="0"/>
    <m/>
    <x v="0"/>
    <x v="0"/>
    <x v="0"/>
    <x v="0"/>
    <m/>
  </r>
  <r>
    <x v="1082"/>
    <x v="18"/>
    <x v="21"/>
    <x v="2"/>
    <s v="รพ.สต.ทุ่งช้าง"/>
    <s v="เครื่องคอมพิวเตอร์ All in one สำหรับงานประมวลผล"/>
    <x v="1"/>
    <n v="0.7"/>
    <n v="1"/>
    <n v="25000"/>
    <n v="25000"/>
    <n v="25000"/>
    <m/>
    <s v="เฉพาะเจาะจง"/>
    <s v="5.ตรวจรับแล้ว"/>
    <m/>
    <x v="425"/>
    <s v="4 ก.พ. 62"/>
    <x v="435"/>
    <x v="247"/>
    <x v="0"/>
    <x v="0"/>
    <m/>
  </r>
  <r>
    <x v="1083"/>
    <x v="19"/>
    <x v="21"/>
    <x v="2"/>
    <s v="รพ.สต.ทุ่งช้าง"/>
    <s v="ซ่อมแซมคลินิกบริการเฉพาะโรค "/>
    <x v="2"/>
    <n v="0.7"/>
    <n v="1"/>
    <n v="17150"/>
    <n v="17150"/>
    <n v="17150"/>
    <m/>
    <s v="เฉพาะเจาะจง"/>
    <s v="2.แต่งตั้งบุคคล/คณะกรรมการจัดทำร่างขอบเขตของงาน (TOR)"/>
    <m/>
    <x v="0"/>
    <m/>
    <x v="0"/>
    <x v="0"/>
    <x v="0"/>
    <x v="0"/>
    <m/>
  </r>
  <r>
    <x v="1084"/>
    <x v="20"/>
    <x v="21"/>
    <x v="2"/>
    <s v="รพ.สต.ทุ่งช้าง"/>
    <s v="ซ่อมแซมพื้นด้านหน้าอาคาร รพ.สต. 98 ตารางเมตร"/>
    <x v="2"/>
    <n v="0.7"/>
    <n v="1"/>
    <n v="44100"/>
    <n v="44100"/>
    <n v="44100"/>
    <m/>
    <s v="เฉพาะเจาะจง"/>
    <s v="2.แต่งตั้งบุคคล/คณะกรรมการจัดทำร่างขอบเขตของงาน (TOR)"/>
    <m/>
    <x v="0"/>
    <m/>
    <x v="0"/>
    <x v="0"/>
    <x v="0"/>
    <x v="0"/>
    <m/>
  </r>
  <r>
    <x v="1085"/>
    <x v="21"/>
    <x v="21"/>
    <x v="2"/>
    <s v="รพ.สต.กุดเรือ"/>
    <s v="ซ่อมแซมระบบประปา รพ.สต."/>
    <x v="2"/>
    <n v="0.7"/>
    <n v="1"/>
    <n v="70000"/>
    <n v="70000"/>
    <n v="70000"/>
    <m/>
    <s v="เฉพาะเจาะจง"/>
    <s v="4.ลงนามสัญญา"/>
    <m/>
    <x v="426"/>
    <s v="12 ก.พ.62"/>
    <x v="436"/>
    <x v="0"/>
    <x v="0"/>
    <x v="0"/>
    <m/>
  </r>
  <r>
    <x v="1086"/>
    <x v="22"/>
    <x v="21"/>
    <x v="2"/>
    <s v="รพ.สต.กุดเรือ"/>
    <s v="ซ่อมแซมห้องคลังยาและเวชภัณฑ์"/>
    <x v="2"/>
    <n v="0.7"/>
    <n v="1"/>
    <n v="20000"/>
    <n v="20000"/>
    <n v="20000"/>
    <m/>
    <s v="เฉพาะเจาะจง"/>
    <s v="4.ลงนามสัญญา"/>
    <m/>
    <x v="426"/>
    <s v="12 ก.พ.62"/>
    <x v="437"/>
    <x v="0"/>
    <x v="0"/>
    <x v="0"/>
    <m/>
  </r>
  <r>
    <x v="1087"/>
    <x v="23"/>
    <x v="21"/>
    <x v="2"/>
    <s v="รพ.สต.กุดเรือ"/>
    <s v="เครื่องชั่งน้ำหนักเด็ก"/>
    <x v="1"/>
    <n v="0.7"/>
    <n v="1"/>
    <n v="8000"/>
    <n v="8000"/>
    <n v="8000"/>
    <m/>
    <s v="เฉพาะเจาะจง"/>
    <s v="4.ลงนามสัญญา"/>
    <m/>
    <x v="427"/>
    <s v="12 ก.พ.62"/>
    <x v="438"/>
    <x v="0"/>
    <x v="0"/>
    <x v="0"/>
    <m/>
  </r>
  <r>
    <x v="1088"/>
    <x v="24"/>
    <x v="21"/>
    <x v="2"/>
    <s v="รพ.สต.กุดเรือ"/>
    <s v="ซ่อมแซมห้องบริการฉุกเฉิน"/>
    <x v="2"/>
    <n v="0.7"/>
    <n v="1"/>
    <n v="30000"/>
    <n v="30000"/>
    <n v="30000"/>
    <m/>
    <s v="เฉพาะเจาะจง"/>
    <s v="4.ลงนามสัญญา"/>
    <m/>
    <x v="426"/>
    <s v="12 ก.พ.62"/>
    <x v="439"/>
    <x v="0"/>
    <x v="0"/>
    <x v="0"/>
    <m/>
  </r>
  <r>
    <x v="1089"/>
    <x v="25"/>
    <x v="21"/>
    <x v="2"/>
    <s v="รพ.สต.โนนใหญ่"/>
    <s v="เครื่องคอมพิวเตอร์ All in one สำหรับงานประมวลผล"/>
    <x v="1"/>
    <n v="0.7"/>
    <n v="1"/>
    <n v="25000"/>
    <n v="25000"/>
    <n v="25000"/>
    <m/>
    <s v="เฉพาะเจาะจง"/>
    <s v="5.ตรวจรับแล้ว"/>
    <m/>
    <x v="425"/>
    <s v="8 ก.พ. 62"/>
    <x v="440"/>
    <x v="247"/>
    <x v="0"/>
    <x v="0"/>
    <m/>
  </r>
  <r>
    <x v="1090"/>
    <x v="26"/>
    <x v="21"/>
    <x v="2"/>
    <s v="รพ.สต.โนนใหญ่"/>
    <s v="ซ่อมแซมฟ้าเพดาน"/>
    <x v="2"/>
    <n v="0.7"/>
    <n v="1"/>
    <n v="19200"/>
    <n v="19200"/>
    <n v="19200"/>
    <m/>
    <s v="เฉพาะเจาะจง"/>
    <s v="2.แต่งตั้งบุคคล/คณะกรรมการจัดทำร่างขอบเขตของงาน (TOR)"/>
    <m/>
    <x v="0"/>
    <m/>
    <x v="0"/>
    <x v="0"/>
    <x v="0"/>
    <x v="0"/>
    <m/>
  </r>
  <r>
    <x v="1091"/>
    <x v="27"/>
    <x v="21"/>
    <x v="2"/>
    <s v="รพ.สต.โนนใหญ่"/>
    <s v="ซ่อมแซมรั้วลวดหนาม"/>
    <x v="2"/>
    <n v="0.7"/>
    <n v="1"/>
    <n v="44500"/>
    <n v="44500"/>
    <n v="44500"/>
    <m/>
    <s v="เฉพาะเจาะจง"/>
    <s v="2.แต่งตั้งบุคคล/คณะกรรมการจัดทำร่างขอบเขตของงาน (TOR)"/>
    <m/>
    <x v="0"/>
    <m/>
    <x v="0"/>
    <x v="0"/>
    <x v="0"/>
    <x v="0"/>
    <m/>
  </r>
  <r>
    <x v="1092"/>
    <x v="28"/>
    <x v="21"/>
    <x v="2"/>
    <s v="รพ.สต.นาเกษม"/>
    <s v="โคมไฟส่องตรวจภายใน "/>
    <x v="1"/>
    <n v="0.7"/>
    <n v="1"/>
    <n v="9500"/>
    <n v="9500"/>
    <n v="9500"/>
    <m/>
    <s v="เฉพาะเจาะจง"/>
    <s v="6.เบิกจ่ายแล้ว"/>
    <m/>
    <x v="428"/>
    <s v="29 ม.ค.62"/>
    <x v="441"/>
    <x v="248"/>
    <x v="191"/>
    <x v="135"/>
    <m/>
  </r>
  <r>
    <x v="1093"/>
    <x v="29"/>
    <x v="21"/>
    <x v="2"/>
    <s v="รพ.สต.นาเกษม"/>
    <s v="ซ่อมแซมห้องคลังยาและเวชภัณฑ์"/>
    <x v="2"/>
    <n v="0.7"/>
    <n v="1"/>
    <n v="20000"/>
    <n v="20000"/>
    <n v="20000"/>
    <m/>
    <s v="เฉพาะเจาะจง"/>
    <s v="4.ลงนามสัญญา"/>
    <m/>
    <x v="429"/>
    <s v="12 ก.พ. 62"/>
    <x v="442"/>
    <x v="0"/>
    <x v="0"/>
    <x v="0"/>
    <m/>
  </r>
  <r>
    <x v="1094"/>
    <x v="30"/>
    <x v="21"/>
    <x v="2"/>
    <s v="รพ.สต.นาเกษม"/>
    <s v="ตู้เย็นเก็บวัสดุทันตกรรม"/>
    <x v="1"/>
    <n v="0.7"/>
    <n v="1"/>
    <n v="14000"/>
    <n v="14000"/>
    <n v="14000"/>
    <m/>
    <s v="เฉพาะเจาะจง"/>
    <s v="4.ลงนามสัญญา"/>
    <m/>
    <x v="430"/>
    <s v="29 ม.ค.62"/>
    <x v="443"/>
    <x v="0"/>
    <x v="0"/>
    <x v="0"/>
    <m/>
  </r>
  <r>
    <x v="1095"/>
    <x v="31"/>
    <x v="21"/>
    <x v="2"/>
    <s v="รพ.สต.นาเกษม"/>
    <s v="ซ่อมแซมหลังคา"/>
    <x v="2"/>
    <n v="0.7"/>
    <n v="1"/>
    <n v="30000"/>
    <n v="30000"/>
    <n v="30000"/>
    <m/>
    <s v="เฉพาะเจาะจง"/>
    <s v="4.ลงนามสัญญา"/>
    <m/>
    <x v="431"/>
    <s v="13 ก.พ. 62"/>
    <x v="444"/>
    <x v="0"/>
    <x v="0"/>
    <x v="0"/>
    <m/>
  </r>
  <r>
    <x v="1096"/>
    <x v="32"/>
    <x v="21"/>
    <x v="2"/>
    <s v="รพ.สต.นาเกษม"/>
    <s v="ซ่อมแซมพื้นด้านหน้าอาคาร  85 ตารางเมตร"/>
    <x v="2"/>
    <n v="0.7"/>
    <n v="1"/>
    <n v="39000"/>
    <n v="39000"/>
    <n v="38501.699999999997"/>
    <n v="498.30000000000291"/>
    <s v="เฉพาะเจาะจง"/>
    <s v="4.ลงนามสัญญา"/>
    <m/>
    <x v="431"/>
    <s v="15 ก.พ. 62"/>
    <x v="445"/>
    <x v="0"/>
    <x v="0"/>
    <x v="0"/>
    <m/>
  </r>
  <r>
    <x v="1097"/>
    <x v="33"/>
    <x v="21"/>
    <x v="2"/>
    <s v="รพ.สต.หนองอ้ม"/>
    <s v="ตู้เย็นเก็บเวชภัณท์ทันตกรรม"/>
    <x v="1"/>
    <n v="0.7"/>
    <n v="1"/>
    <n v="14000"/>
    <n v="14000"/>
    <n v="14000"/>
    <m/>
    <s v="เฉพาะเจาะจง"/>
    <s v="6.เบิกจ่ายแล้ว"/>
    <m/>
    <x v="432"/>
    <s v="14 ม.ค. 62"/>
    <x v="446"/>
    <x v="249"/>
    <x v="192"/>
    <x v="107"/>
    <m/>
  </r>
  <r>
    <x v="1098"/>
    <x v="34"/>
    <x v="21"/>
    <x v="1"/>
    <s v="รพ.ทุ่งศรีอุดม"/>
    <s v="เครื่องตรวจติดตามสัญญาณชีพพร้อมการสื่อสารและส่งสัญญาณชีพเพื่อการวินิจฉัย ทางไกล พร้อมติดตั้ง"/>
    <x v="1"/>
    <n v="0.2"/>
    <n v="1"/>
    <n v="220000"/>
    <n v="220000"/>
    <n v="220000"/>
    <m/>
    <s v="เฉพาะเจาะจง"/>
    <s v="2.แต่งตั้งบุคคล/คณะกรรมการจัดทำร่างขอบเขตของงาน (TOR)"/>
    <m/>
    <x v="0"/>
    <m/>
    <x v="0"/>
    <x v="0"/>
    <x v="0"/>
    <x v="0"/>
    <m/>
  </r>
  <r>
    <x v="1099"/>
    <x v="35"/>
    <x v="21"/>
    <x v="1"/>
    <s v="รพ.ทุ่งศรีอุดม"/>
    <s v="ชุดทันตกรรมเคลื่อนที่ "/>
    <x v="1"/>
    <n v="0.2"/>
    <n v="1"/>
    <n v="151000"/>
    <n v="151000"/>
    <n v="151000"/>
    <m/>
    <s v="เฉพาะเจาะจง"/>
    <s v="5.ตรวจรับแล้ว"/>
    <s v="ครบกำหนดส่งมอบวันที่ 12 มี.ค. 62"/>
    <x v="433"/>
    <s v="12 ธ.ค. 61"/>
    <x v="447"/>
    <x v="250"/>
    <x v="0"/>
    <x v="0"/>
    <m/>
  </r>
  <r>
    <x v="1100"/>
    <x v="36"/>
    <x v="21"/>
    <x v="2"/>
    <s v="รพ.สต.กุดเรือ"/>
    <s v="ซ่อมแซมรั้วลวดหนาม"/>
    <x v="2"/>
    <n v="0.2"/>
    <n v="1"/>
    <n v="89000"/>
    <n v="89000"/>
    <n v="89000"/>
    <m/>
    <s v="เฉพาะเจาะจง"/>
    <s v="4.ลงนามสัญญา"/>
    <m/>
    <x v="426"/>
    <d v="1962-02-12T00:00:00"/>
    <x v="448"/>
    <x v="0"/>
    <x v="0"/>
    <x v="0"/>
    <m/>
  </r>
  <r>
    <x v="1101"/>
    <x v="37"/>
    <x v="21"/>
    <x v="2"/>
    <s v="รพ.สต.หนองอ้ม"/>
    <s v="ซ่อมแซมหลังคารพ.สต."/>
    <x v="2"/>
    <n v="0.2"/>
    <n v="1"/>
    <n v="150000"/>
    <n v="150000"/>
    <n v="150000"/>
    <m/>
    <s v="เฉพาะเจาะจง"/>
    <s v="6.เบิกจ่ายแล้ว"/>
    <m/>
    <x v="419"/>
    <d v="1962-01-15T00:00:00"/>
    <x v="449"/>
    <x v="251"/>
    <x v="193"/>
    <x v="1"/>
    <m/>
  </r>
  <r>
    <x v="1102"/>
    <x v="38"/>
    <x v="21"/>
    <x v="2"/>
    <s v="รพ.สต.กุดเรือ"/>
    <s v="ซ่อมแซมหลังคารพ.สต. "/>
    <x v="2"/>
    <n v="0.1"/>
    <n v="1"/>
    <n v="150000"/>
    <n v="150000"/>
    <n v="150000"/>
    <m/>
    <s v="เฉพาะเจาะจง"/>
    <s v="4.ลงนามสัญญา"/>
    <m/>
    <x v="426"/>
    <d v="1962-02-12T00:00:00"/>
    <x v="450"/>
    <x v="0"/>
    <x v="0"/>
    <x v="0"/>
    <m/>
  </r>
  <r>
    <x v="1103"/>
    <x v="39"/>
    <x v="21"/>
    <x v="1"/>
    <s v="รพ.ทุ่งศรีอุดม"/>
    <s v="รั้วคอนกรีตบล๊อก แบบ 3882/2526"/>
    <x v="2"/>
    <n v="0.1"/>
    <n v="1"/>
    <n v="1242150"/>
    <n v="1242150"/>
    <n v="1242150"/>
    <m/>
    <s v="E-bidding"/>
    <s v="3.ประกาศผู้ชนะ"/>
    <m/>
    <x v="434"/>
    <m/>
    <x v="0"/>
    <x v="0"/>
    <x v="0"/>
    <x v="0"/>
    <m/>
  </r>
  <r>
    <x v="1104"/>
    <x v="1"/>
    <x v="22"/>
    <x v="1"/>
    <s v="รพ.นาจะหลวย"/>
    <s v="เครื่องชั่งน้ำหนัก แบบดิจิตอล พร้อมที่วัดส่วนสูงสำหรับเด็ก"/>
    <x v="1"/>
    <n v="0.7"/>
    <n v="1"/>
    <n v="15000"/>
    <n v="15000"/>
    <n v="15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05"/>
    <x v="2"/>
    <x v="22"/>
    <x v="1"/>
    <s v="รพ.นาจะหลวย"/>
    <s v="เครื่องดูดเลือดและน้ำลายแรงสูงชนิดเคลื่อนที่ได้"/>
    <x v="1"/>
    <n v="0.7"/>
    <n v="2"/>
    <n v="25000"/>
    <n v="50000"/>
    <n v="50000"/>
    <n v="0"/>
    <s v="เฉพาะเจาะจง"/>
    <s v="11.จ่ายเงินเรียบร้อยแล้ว"/>
    <s v="จ่ายเงินเรียบร้อยแล้ว"/>
    <x v="435"/>
    <s v="17 ธันวาคม 2561"/>
    <x v="451"/>
    <x v="121"/>
    <x v="30"/>
    <x v="65"/>
    <m/>
  </r>
  <r>
    <x v="1106"/>
    <x v="3"/>
    <x v="22"/>
    <x v="1"/>
    <s v="รพ.นาจะหลวย"/>
    <s v="ชุดเครื่องช่วยหายใจชนิดใช้มือบีบสำหรับผู้ใหญ่"/>
    <x v="1"/>
    <n v="0.7"/>
    <n v="2"/>
    <n v="8000"/>
    <n v="16000"/>
    <n v="16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07"/>
    <x v="4"/>
    <x v="22"/>
    <x v="1"/>
    <s v="รพ.นาจะหลวย"/>
    <s v="เครื่องปรับน้ำเกลือ (Infussion Pump)"/>
    <x v="1"/>
    <n v="0.7"/>
    <n v="2"/>
    <n v="60000"/>
    <n v="120000"/>
    <n v="120000"/>
    <n v="0"/>
    <s v="เฉพาะเจาะจง"/>
    <s v="8.ลงนามสัญญาแล้ว"/>
    <s v="รอส่งมอบครุภัณฑ์/งานจ้าง"/>
    <x v="436"/>
    <s v="4 มกราคม 2562"/>
    <x v="452"/>
    <x v="0"/>
    <x v="0"/>
    <x v="0"/>
    <m/>
  </r>
  <r>
    <x v="1108"/>
    <x v="5"/>
    <x v="22"/>
    <x v="1"/>
    <s v="รพ.นาจะหลวย"/>
    <s v="เครื่องวัดระดับออกซิเจนในเลือดของผู้ใหญ่"/>
    <x v="1"/>
    <n v="0.7"/>
    <n v="1"/>
    <n v="20000"/>
    <n v="20000"/>
    <n v="20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09"/>
    <x v="6"/>
    <x v="22"/>
    <x v="1"/>
    <s v="รพ.นาจะหลวย"/>
    <s v="ชุดเครื่องช่วยหายใจชนิดใช้มือบีบสำหรับเด็กโต"/>
    <x v="1"/>
    <n v="0.7"/>
    <n v="2"/>
    <n v="7000"/>
    <n v="14000"/>
    <n v="14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10"/>
    <x v="7"/>
    <x v="22"/>
    <x v="1"/>
    <s v="รพ.นาจะหลวย"/>
    <s v="ชุดล็อกศีรษะกับแผ่นกระดานรองหลังผู้ป่วย"/>
    <x v="1"/>
    <n v="0.7"/>
    <n v="1"/>
    <n v="20000"/>
    <n v="20000"/>
    <n v="20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11"/>
    <x v="8"/>
    <x v="22"/>
    <x v="1"/>
    <s v="รพ.นาจะหลวย"/>
    <s v="เครื่องชั่งน้ำหนัก แบบดิจิตอล พร้อมที่วัดส่วนสูงสำหรับผู้ใหญ่"/>
    <x v="1"/>
    <n v="0.7"/>
    <n v="1"/>
    <n v="15000"/>
    <n v="15000"/>
    <n v="15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12"/>
    <x v="9"/>
    <x v="22"/>
    <x v="1"/>
    <s v="รพ.นาจะหลวย"/>
    <s v="รถเข็นชนิดนอน"/>
    <x v="1"/>
    <n v="0.7"/>
    <n v="1"/>
    <n v="20000"/>
    <n v="20000"/>
    <n v="20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13"/>
    <x v="10"/>
    <x v="22"/>
    <x v="1"/>
    <s v="รพ.นาจะหลวย"/>
    <s v="เก้าอี้ผู้ช่วยทันตแพทย์"/>
    <x v="1"/>
    <n v="0.7"/>
    <n v="2"/>
    <n v="10000"/>
    <n v="20000"/>
    <n v="20000"/>
    <n v="0"/>
    <s v="เฉพาะเจาะจง"/>
    <s v="11.จ่ายเงินเรียบร้อยแล้ว"/>
    <s v="จ่ายเงินเรียบร้อยแล้ว"/>
    <x v="437"/>
    <s v="17 ธันวาคม 2561"/>
    <x v="453"/>
    <x v="47"/>
    <x v="30"/>
    <x v="196"/>
    <m/>
  </r>
  <r>
    <x v="1114"/>
    <x v="11"/>
    <x v="22"/>
    <x v="1"/>
    <s v="รพ.นาจะหลวย"/>
    <s v="ซ่อมแซมและปรับปรุงห้องกายภาพบำบัด"/>
    <x v="2"/>
    <n v="0.7"/>
    <n v="1"/>
    <n v="253966.82"/>
    <n v="253966.82"/>
    <n v="253966.82"/>
    <n v="0"/>
    <s v="เฉพาะเจาะจง"/>
    <s v="8.ลงนามสัญญาแล้ว"/>
    <s v="ลงนามในสัญญาแล้ว"/>
    <x v="438"/>
    <s v="3 ธันวาคม 2561"/>
    <x v="454"/>
    <x v="0"/>
    <x v="0"/>
    <x v="0"/>
    <m/>
  </r>
  <r>
    <x v="1115"/>
    <x v="12"/>
    <x v="22"/>
    <x v="1"/>
    <s v="รพ.นาจะหลวย"/>
    <s v="ปรับปรุงโรงพักขยะติดเชื้อ"/>
    <x v="2"/>
    <n v="0.7"/>
    <n v="1"/>
    <n v="253193.99"/>
    <n v="300000"/>
    <n v="253193.99"/>
    <n v="46806.01"/>
    <s v="เฉพาะเจาะจง"/>
    <s v="8.ลงนามสัญญาแล้ว"/>
    <s v="รอส่งมอบครุภัณฑ์/งานจ้าง"/>
    <x v="439"/>
    <s v="1 กุมภาพันธ์ 2562"/>
    <x v="455"/>
    <x v="0"/>
    <x v="0"/>
    <x v="0"/>
    <m/>
  </r>
  <r>
    <x v="1116"/>
    <x v="13"/>
    <x v="22"/>
    <x v="1"/>
    <s v="รพ.นาจะหลวย"/>
    <s v="ปรับปรุงห้องตรวจโรค OPD / คลินิกเฉพาะโรค"/>
    <x v="2"/>
    <n v="0.7"/>
    <n v="1"/>
    <n v="300000"/>
    <n v="300000"/>
    <n v="300000"/>
    <n v="0"/>
    <s v="เฉพาะเจาะจง"/>
    <s v="5.คณะกรรมการพิจารณาผลราคา/เสนอหน.หน่วยงานเพื่อขอความเห็นชอบ"/>
    <s v="เสนอขออนุมัติสั่งจ้าง"/>
    <x v="0"/>
    <m/>
    <x v="0"/>
    <x v="0"/>
    <x v="0"/>
    <x v="0"/>
    <m/>
  </r>
  <r>
    <x v="1117"/>
    <x v="14"/>
    <x v="22"/>
    <x v="1"/>
    <s v="รพ.นาจะหลวย"/>
    <s v="ชุดตรวจหูและจมูก"/>
    <x v="1"/>
    <n v="0.7"/>
    <n v="2"/>
    <n v="20000"/>
    <n v="40000"/>
    <n v="40000"/>
    <n v="0"/>
    <s v="เฉพาะเจาะจง"/>
    <s v="11.จ่ายเงินเรียบร้อยแล้ว"/>
    <s v="จ่ายเงินเรียบร้อยแล้ว"/>
    <x v="436"/>
    <s v="11 มกราคม 2562"/>
    <x v="456"/>
    <x v="252"/>
    <x v="34"/>
    <x v="197"/>
    <m/>
  </r>
  <r>
    <x v="1118"/>
    <x v="15"/>
    <x v="22"/>
    <x v="1"/>
    <s v="รพ.นาจะหลวย"/>
    <s v="เครื่องวัดความดันและออกซิเจนในเลือดสำหรับเด็ก"/>
    <x v="1"/>
    <n v="0.7"/>
    <n v="1"/>
    <n v="20000"/>
    <n v="20000"/>
    <n v="20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19"/>
    <x v="16"/>
    <x v="22"/>
    <x v="1"/>
    <s v="รพ.นาจะหลวย"/>
    <s v="เครื่องช่วยหายใจชนิดเคลื่อนที่ได้"/>
    <x v="1"/>
    <n v="0.7"/>
    <n v="1"/>
    <n v="200000"/>
    <n v="200000"/>
    <n v="200000"/>
    <n v="0"/>
    <s v="เฉพาะเจาะจง"/>
    <s v="7.ประกาศผู้ชนะในระบบe-GP"/>
    <s v="ลงนามในสัญญา"/>
    <x v="436"/>
    <m/>
    <x v="0"/>
    <x v="0"/>
    <x v="0"/>
    <x v="0"/>
    <m/>
  </r>
  <r>
    <x v="1120"/>
    <x v="17"/>
    <x v="22"/>
    <x v="1"/>
    <s v="รพ.นาจะหลวย"/>
    <s v="หม้อต้มแผ่นความร้อน"/>
    <x v="1"/>
    <n v="0.7"/>
    <n v="1"/>
    <n v="152000"/>
    <n v="152000"/>
    <n v="152000"/>
    <n v="0"/>
    <s v="เฉพาะเจาะจง"/>
    <s v="11.จ่ายเงินเรียบร้อยแล้ว"/>
    <s v="จ่ายเงินเรียบร้อยแล้ว"/>
    <x v="440"/>
    <s v="14 ธันวาคม 2561"/>
    <x v="457"/>
    <x v="134"/>
    <x v="34"/>
    <x v="198"/>
    <m/>
  </r>
  <r>
    <x v="1121"/>
    <x v="18"/>
    <x v="22"/>
    <x v="2"/>
    <s v="รพ.สต.บ้านตบหู"/>
    <s v="เครื่องวัดความดันโลหิตชนิดล้อเลื่อน"/>
    <x v="1"/>
    <n v="0.7"/>
    <n v="1"/>
    <n v="15000"/>
    <n v="15000"/>
    <n v="15000"/>
    <n v="0"/>
    <s v="เลือกวิธีซื้อจ้าง"/>
    <s v="0.ยังไม่ดำเนินการ"/>
    <m/>
    <x v="0"/>
    <m/>
    <x v="0"/>
    <x v="0"/>
    <x v="0"/>
    <x v="0"/>
    <m/>
  </r>
  <r>
    <x v="1122"/>
    <x v="19"/>
    <x v="22"/>
    <x v="2"/>
    <s v="รพ.สต.บ้านตบหู"/>
    <s v="ปรับปรุงห้องน้ำผู้รับบริการ"/>
    <x v="2"/>
    <n v="0.7"/>
    <n v="1"/>
    <n v="100000"/>
    <n v="100000"/>
    <n v="100000"/>
    <n v="0"/>
    <s v="เลือกวิธีซื้อจ้าง"/>
    <s v="0.ยังไม่ดำเนินการ"/>
    <m/>
    <x v="0"/>
    <m/>
    <x v="0"/>
    <x v="0"/>
    <x v="0"/>
    <x v="0"/>
    <m/>
  </r>
  <r>
    <x v="1123"/>
    <x v="20"/>
    <x v="22"/>
    <x v="2"/>
    <s v="รพ.สต.บ้านตบหู"/>
    <s v="ปรับปรุงห้องฉุกเฉิน"/>
    <x v="2"/>
    <n v="0.7"/>
    <n v="1"/>
    <n v="100000"/>
    <n v="100000"/>
    <n v="100000"/>
    <n v="0"/>
    <s v="เลือกวิธีซื้อจ้าง"/>
    <s v="0.ยังไม่ดำเนินการ"/>
    <m/>
    <x v="0"/>
    <m/>
    <x v="0"/>
    <x v="0"/>
    <x v="0"/>
    <x v="0"/>
    <m/>
  </r>
  <r>
    <x v="1124"/>
    <x v="21"/>
    <x v="22"/>
    <x v="2"/>
    <s v="รพ.สต.บ้านตบหู"/>
    <s v="ปรับปรุงห้อง Supply"/>
    <x v="2"/>
    <n v="0.7"/>
    <n v="1"/>
    <n v="50000"/>
    <n v="50000"/>
    <n v="50000"/>
    <n v="0"/>
    <s v="เลือกวิธีซื้อจ้าง"/>
    <s v="0.ยังไม่ดำเนินการ"/>
    <m/>
    <x v="0"/>
    <m/>
    <x v="0"/>
    <x v="0"/>
    <x v="0"/>
    <x v="0"/>
    <m/>
  </r>
  <r>
    <x v="1125"/>
    <x v="22"/>
    <x v="22"/>
    <x v="2"/>
    <s v="รพ.สต.บ้านตบหู"/>
    <s v="แผ่นเคลื่อนย้ายผู้ป่วย"/>
    <x v="1"/>
    <n v="0.7"/>
    <n v="1"/>
    <n v="8000"/>
    <n v="8000"/>
    <n v="8000"/>
    <n v="0"/>
    <s v="เลือกวิธีซื้อจ้าง"/>
    <s v="0.ยังไม่ดำเนินการ"/>
    <m/>
    <x v="0"/>
    <m/>
    <x v="0"/>
    <x v="0"/>
    <x v="0"/>
    <x v="0"/>
    <m/>
  </r>
  <r>
    <x v="1126"/>
    <x v="23"/>
    <x v="22"/>
    <x v="2"/>
    <s v="รพ.สต.บ้านตบหู"/>
    <s v="ปรับปรุงห้องให้บริการ"/>
    <x v="2"/>
    <n v="0.7"/>
    <n v="1"/>
    <n v="60000"/>
    <n v="60000"/>
    <n v="60000"/>
    <n v="0"/>
    <s v="เลือกวิธีซื้อจ้าง"/>
    <s v="0.ยังไม่ดำเนินการ"/>
    <m/>
    <x v="0"/>
    <m/>
    <x v="0"/>
    <x v="0"/>
    <x v="0"/>
    <x v="0"/>
    <m/>
  </r>
  <r>
    <x v="1127"/>
    <x v="24"/>
    <x v="22"/>
    <x v="2"/>
    <s v="รพ.สต.บ้านตบหู"/>
    <s v="รถเข็นฉุกเฉินช่วยชีวิต"/>
    <x v="1"/>
    <n v="0.7"/>
    <n v="1"/>
    <n v="18000"/>
    <n v="18000"/>
    <n v="18000"/>
    <n v="0"/>
    <s v="เลือกวิธีซื้อจ้าง"/>
    <s v="0.ยังไม่ดำเนินการ"/>
    <m/>
    <x v="0"/>
    <m/>
    <x v="0"/>
    <x v="0"/>
    <x v="0"/>
    <x v="0"/>
    <m/>
  </r>
  <r>
    <x v="1128"/>
    <x v="25"/>
    <x v="22"/>
    <x v="2"/>
    <s v="รพ.สต.บ้านโนนสว่าง"/>
    <s v="เก้าอี้นั่งรอตรวจ"/>
    <x v="1"/>
    <n v="0.7"/>
    <n v="4"/>
    <n v="3000"/>
    <n v="12000"/>
    <n v="12000"/>
    <n v="0"/>
    <s v="เลือกวิธีซื้อจ้าง"/>
    <s v="0.ยังไม่ดำเนินการ"/>
    <m/>
    <x v="0"/>
    <m/>
    <x v="0"/>
    <x v="0"/>
    <x v="0"/>
    <x v="0"/>
    <m/>
  </r>
  <r>
    <x v="1129"/>
    <x v="26"/>
    <x v="22"/>
    <x v="2"/>
    <s v="รพ.สต.บ้านโนนสว่าง"/>
    <s v="ปรับปรุงจุดคัดกรองสำหรับผู้รับบริการ"/>
    <x v="2"/>
    <n v="0.7"/>
    <n v="1"/>
    <n v="20000"/>
    <n v="20000"/>
    <n v="20000"/>
    <n v="0"/>
    <s v="เลือกวิธีซื้อจ้าง"/>
    <s v="0.ยังไม่ดำเนินการ"/>
    <m/>
    <x v="0"/>
    <m/>
    <x v="0"/>
    <x v="0"/>
    <x v="0"/>
    <x v="0"/>
    <m/>
  </r>
  <r>
    <x v="1130"/>
    <x v="27"/>
    <x v="22"/>
    <x v="2"/>
    <s v="รพ.สต.บ้านทุ่งเพียง"/>
    <s v="ปรับปรุงห้องน้ำผู้รับบริการ"/>
    <x v="2"/>
    <n v="0.7"/>
    <n v="1"/>
    <n v="120000"/>
    <n v="120000"/>
    <n v="120000"/>
    <n v="0"/>
    <s v="เลือกวิธีซื้อจ้าง"/>
    <s v="0.ยังไม่ดำเนินการ"/>
    <m/>
    <x v="0"/>
    <m/>
    <x v="0"/>
    <x v="0"/>
    <x v="0"/>
    <x v="0"/>
    <m/>
  </r>
  <r>
    <x v="1131"/>
    <x v="28"/>
    <x v="22"/>
    <x v="2"/>
    <s v="รพ.สต.บ้านทุ่งเพียง"/>
    <s v="ปรับปรุงฝ้าเพดาน"/>
    <x v="2"/>
    <n v="0.7"/>
    <n v="1"/>
    <n v="50000"/>
    <n v="50000"/>
    <n v="50000"/>
    <n v="0"/>
    <s v="เลือกวิธีซื้อจ้าง"/>
    <s v="0.ยังไม่ดำเนินการ"/>
    <m/>
    <x v="0"/>
    <m/>
    <x v="0"/>
    <x v="0"/>
    <x v="0"/>
    <x v="0"/>
    <m/>
  </r>
  <r>
    <x v="1132"/>
    <x v="29"/>
    <x v="22"/>
    <x v="2"/>
    <s v="รพ.สต.บ้านทุ่งเพียง"/>
    <s v="ปรับปรุงอาคาร Supply"/>
    <x v="2"/>
    <n v="0.7"/>
    <n v="1"/>
    <n v="50000"/>
    <n v="50000"/>
    <n v="50000"/>
    <n v="0"/>
    <s v="เลือกวิธีซื้อจ้าง"/>
    <s v="0.ยังไม่ดำเนินการ"/>
    <m/>
    <x v="0"/>
    <m/>
    <x v="0"/>
    <x v="0"/>
    <x v="0"/>
    <x v="0"/>
    <m/>
  </r>
  <r>
    <x v="1133"/>
    <x v="30"/>
    <x v="22"/>
    <x v="2"/>
    <s v="รพ.สต.บ้านทุ่งเพียง"/>
    <s v="เก้าอี้นั่งรอตรวจ"/>
    <x v="1"/>
    <n v="0.7"/>
    <n v="4"/>
    <n v="3000"/>
    <n v="12000"/>
    <n v="12000"/>
    <n v="0"/>
    <s v="เลือกวิธีซื้อจ้าง"/>
    <s v="0.ยังไม่ดำเนินการ"/>
    <m/>
    <x v="0"/>
    <m/>
    <x v="0"/>
    <x v="0"/>
    <x v="0"/>
    <x v="0"/>
    <m/>
  </r>
  <r>
    <x v="1134"/>
    <x v="31"/>
    <x v="22"/>
    <x v="2"/>
    <s v="รพ.สต.บ้านทุ่งเพียง"/>
    <s v="รถเข็นฉุกเฉินช่วยชีวิต"/>
    <x v="1"/>
    <n v="0.7"/>
    <n v="1"/>
    <n v="18000"/>
    <n v="18000"/>
    <n v="18000"/>
    <n v="0"/>
    <s v="เลือกวิธีซื้อจ้าง"/>
    <s v="0.ยังไม่ดำเนินการ"/>
    <m/>
    <x v="0"/>
    <m/>
    <x v="0"/>
    <x v="0"/>
    <x v="0"/>
    <x v="0"/>
    <m/>
  </r>
  <r>
    <x v="1135"/>
    <x v="32"/>
    <x v="22"/>
    <x v="2"/>
    <s v="รพ.สต.บ้านทุ่งเพียง"/>
    <s v="แผ่นเคลื่อนย้ายผู้ป่วย"/>
    <x v="1"/>
    <n v="0.7"/>
    <n v="1"/>
    <n v="8000"/>
    <n v="8000"/>
    <n v="8000"/>
    <n v="0"/>
    <s v="เลือกวิธีซื้อจ้าง"/>
    <s v="0.ยังไม่ดำเนินการ"/>
    <m/>
    <x v="0"/>
    <m/>
    <x v="0"/>
    <x v="0"/>
    <x v="0"/>
    <x v="0"/>
    <m/>
  </r>
  <r>
    <x v="1136"/>
    <x v="33"/>
    <x v="22"/>
    <x v="2"/>
    <s v="รพ.สต.บ้านทุ่งเพียง"/>
    <s v="ตะแกรงล้างแผล"/>
    <x v="1"/>
    <n v="0.7"/>
    <n v="1"/>
    <n v="8000"/>
    <n v="8000"/>
    <n v="8000"/>
    <n v="0"/>
    <s v="เลือกวิธีซื้อจ้าง"/>
    <s v="0.ยังไม่ดำเนินการ"/>
    <m/>
    <x v="0"/>
    <m/>
    <x v="0"/>
    <x v="0"/>
    <x v="0"/>
    <x v="0"/>
    <m/>
  </r>
  <r>
    <x v="1137"/>
    <x v="34"/>
    <x v="22"/>
    <x v="2"/>
    <s v="รพ.สต.บ้านโสกแสง"/>
    <s v="ปรับปรุงคลังเวชภัณฑ์"/>
    <x v="2"/>
    <n v="0.7"/>
    <n v="1"/>
    <n v="30000"/>
    <n v="30000"/>
    <n v="30000"/>
    <n v="0"/>
    <s v="เลือกวิธีซื้อจ้าง"/>
    <s v="0.ยังไม่ดำเนินการ"/>
    <m/>
    <x v="0"/>
    <m/>
    <x v="0"/>
    <x v="0"/>
    <x v="0"/>
    <x v="0"/>
    <m/>
  </r>
  <r>
    <x v="1138"/>
    <x v="35"/>
    <x v="22"/>
    <x v="2"/>
    <s v="รพ.สต.บ้านโสกแสง"/>
    <s v="ตู้เย็น"/>
    <x v="1"/>
    <n v="0.7"/>
    <n v="1"/>
    <n v="7000"/>
    <n v="7000"/>
    <n v="7000"/>
    <n v="0"/>
    <s v="เลือกวิธีซื้อจ้าง"/>
    <s v="0.ยังไม่ดำเนินการ"/>
    <m/>
    <x v="0"/>
    <m/>
    <x v="0"/>
    <x v="0"/>
    <x v="0"/>
    <x v="0"/>
    <m/>
  </r>
  <r>
    <x v="1139"/>
    <x v="36"/>
    <x v="22"/>
    <x v="2"/>
    <s v="รพ.สต.บ้านโสกแสง"/>
    <s v="เครื่องขูดหินปูนเคลื่อนที่"/>
    <x v="1"/>
    <n v="0.7"/>
    <n v="1"/>
    <n v="30000"/>
    <n v="30000"/>
    <n v="30000"/>
    <n v="0"/>
    <s v="เลือกวิธีซื้อจ้าง"/>
    <s v="0.ยังไม่ดำเนินการ"/>
    <m/>
    <x v="0"/>
    <m/>
    <x v="0"/>
    <x v="0"/>
    <x v="0"/>
    <x v="0"/>
    <m/>
  </r>
  <r>
    <x v="1140"/>
    <x v="37"/>
    <x v="22"/>
    <x v="2"/>
    <s v="รพ.สต.บ้านโสกแสง"/>
    <s v="เครื่องปรับอากาศ"/>
    <x v="1"/>
    <n v="0.7"/>
    <n v="1"/>
    <n v="21000"/>
    <n v="21000"/>
    <n v="21000"/>
    <n v="0"/>
    <s v="เลือกวิธีซื้อจ้าง"/>
    <s v="0.ยังไม่ดำเนินการ"/>
    <m/>
    <x v="0"/>
    <m/>
    <x v="0"/>
    <x v="0"/>
    <x v="0"/>
    <x v="0"/>
    <m/>
  </r>
  <r>
    <x v="1141"/>
    <x v="38"/>
    <x v="22"/>
    <x v="2"/>
    <s v="รพ.สต.บ้านโนนแดง"/>
    <s v="จอรับภาพชนิดมอเตอร์ไฟฟ้า"/>
    <x v="1"/>
    <n v="0.7"/>
    <n v="1"/>
    <n v="13100"/>
    <n v="13100"/>
    <n v="13100"/>
    <n v="0"/>
    <s v="เลือกวิธีซื้อจ้าง"/>
    <s v="0.ยังไม่ดำเนินการ"/>
    <m/>
    <x v="0"/>
    <m/>
    <x v="0"/>
    <x v="0"/>
    <x v="0"/>
    <x v="0"/>
    <m/>
  </r>
  <r>
    <x v="1142"/>
    <x v="39"/>
    <x v="22"/>
    <x v="2"/>
    <s v="รพ.สต.บ้านโนนแดง"/>
    <s v="เครื่องโปรเจคเตอร์"/>
    <x v="1"/>
    <n v="0.7"/>
    <n v="1"/>
    <n v="27700"/>
    <n v="27700"/>
    <n v="27700"/>
    <n v="0"/>
    <s v="เลือกวิธีซื้อจ้าง"/>
    <s v="0.ยังไม่ดำเนินการ"/>
    <m/>
    <x v="0"/>
    <m/>
    <x v="0"/>
    <x v="0"/>
    <x v="0"/>
    <x v="0"/>
    <m/>
  </r>
  <r>
    <x v="1143"/>
    <x v="40"/>
    <x v="22"/>
    <x v="2"/>
    <s v="รพ.สต.บ้านโนนแดง"/>
    <s v="เก้าอี้นั่งรอตรวจ"/>
    <x v="1"/>
    <n v="0.7"/>
    <n v="6"/>
    <n v="3000"/>
    <n v="18000"/>
    <n v="18000"/>
    <n v="0"/>
    <s v="เลือกวิธีซื้อจ้าง"/>
    <s v="0.ยังไม่ดำเนินการ"/>
    <m/>
    <x v="0"/>
    <m/>
    <x v="0"/>
    <x v="0"/>
    <x v="0"/>
    <x v="0"/>
    <m/>
  </r>
  <r>
    <x v="1144"/>
    <x v="41"/>
    <x v="22"/>
    <x v="2"/>
    <s v="รพ.สต.บ้านทุ่งเงิน"/>
    <s v="เครื่องชั่งน้ำหนักเด็ก"/>
    <x v="1"/>
    <n v="0.7"/>
    <n v="1"/>
    <n v="10000"/>
    <n v="10000"/>
    <n v="10000"/>
    <n v="0"/>
    <s v="เลือกวิธีซื้อจ้าง"/>
    <s v="0.ยังไม่ดำเนินการ"/>
    <m/>
    <x v="0"/>
    <m/>
    <x v="0"/>
    <x v="0"/>
    <x v="0"/>
    <x v="0"/>
    <m/>
  </r>
  <r>
    <x v="1145"/>
    <x v="42"/>
    <x v="22"/>
    <x v="2"/>
    <s v="รพ.สต.บ้านทุ่งเงิน"/>
    <s v="ปรับปรุงคลินิกบริการ"/>
    <x v="2"/>
    <n v="0.7"/>
    <n v="1"/>
    <n v="50000"/>
    <n v="50000"/>
    <n v="50000"/>
    <n v="0"/>
    <s v="เลือกวิธีซื้อจ้าง"/>
    <s v="0.ยังไม่ดำเนินการ"/>
    <m/>
    <x v="0"/>
    <m/>
    <x v="0"/>
    <x v="0"/>
    <x v="0"/>
    <x v="0"/>
    <m/>
  </r>
  <r>
    <x v="1146"/>
    <x v="43"/>
    <x v="22"/>
    <x v="2"/>
    <s v="รพ.สต.บ้านบุ่งคำ"/>
    <s v="เครื่องวัดความดันโลหิตชนิดล้อเลื่อน"/>
    <x v="1"/>
    <n v="0.7"/>
    <n v="1"/>
    <n v="15000"/>
    <n v="15000"/>
    <n v="15000"/>
    <n v="0"/>
    <s v="เลือกวิธีซื้อจ้าง"/>
    <s v="0.ยังไม่ดำเนินการ"/>
    <m/>
    <x v="0"/>
    <m/>
    <x v="0"/>
    <x v="0"/>
    <x v="0"/>
    <x v="0"/>
    <m/>
  </r>
  <r>
    <x v="1147"/>
    <x v="44"/>
    <x v="22"/>
    <x v="2"/>
    <s v="รพ.สต.บ้านบุ่งคำ"/>
    <s v="เก้าอี้นั่งรอตรวจ"/>
    <x v="1"/>
    <n v="0.7"/>
    <n v="6"/>
    <n v="3000"/>
    <n v="18000"/>
    <n v="18000"/>
    <n v="0"/>
    <s v="เลือกวิธีซื้อจ้าง"/>
    <s v="0.ยังไม่ดำเนินการ"/>
    <m/>
    <x v="0"/>
    <m/>
    <x v="0"/>
    <x v="0"/>
    <x v="0"/>
    <x v="0"/>
    <m/>
  </r>
  <r>
    <x v="1148"/>
    <x v="45"/>
    <x v="22"/>
    <x v="2"/>
    <s v="รพ.สต.บ้านบุ่งคำ"/>
    <s v="เครื่องขูดหินปูนเคลื่อนที่"/>
    <x v="1"/>
    <n v="0.7"/>
    <n v="1"/>
    <n v="30000"/>
    <n v="30000"/>
    <n v="30000"/>
    <n v="0"/>
    <s v="เลือกวิธีซื้อจ้าง"/>
    <s v="0.ยังไม่ดำเนินการ"/>
    <m/>
    <x v="0"/>
    <m/>
    <x v="0"/>
    <x v="0"/>
    <x v="0"/>
    <x v="0"/>
    <m/>
  </r>
  <r>
    <x v="1149"/>
    <x v="46"/>
    <x v="22"/>
    <x v="2"/>
    <s v="รพ.สต.บ้านโคกเทียม"/>
    <s v="เครื่องปรับอากาศ"/>
    <x v="1"/>
    <n v="0.7"/>
    <n v="1"/>
    <n v="21000"/>
    <n v="21000"/>
    <n v="21000"/>
    <n v="0"/>
    <s v="เลือกวิธีซื้อจ้าง"/>
    <s v="0.ยังไม่ดำเนินการ"/>
    <m/>
    <x v="0"/>
    <m/>
    <x v="0"/>
    <x v="0"/>
    <x v="0"/>
    <x v="0"/>
    <m/>
  </r>
  <r>
    <x v="1150"/>
    <x v="47"/>
    <x v="22"/>
    <x v="2"/>
    <s v="รพ.สต.บ้านโคกเทียม"/>
    <s v="เครื่องวัดความดันโลหิตชนิดล้อเลื่อน"/>
    <x v="1"/>
    <n v="0.7"/>
    <n v="1"/>
    <n v="15000"/>
    <n v="15000"/>
    <n v="15000"/>
    <n v="0"/>
    <s v="เลือกวิธีซื้อจ้าง"/>
    <s v="0.ยังไม่ดำเนินการ"/>
    <m/>
    <x v="0"/>
    <m/>
    <x v="0"/>
    <x v="0"/>
    <x v="0"/>
    <x v="0"/>
    <m/>
  </r>
  <r>
    <x v="1151"/>
    <x v="48"/>
    <x v="22"/>
    <x v="2"/>
    <s v="รพ.สต.บ้านโคกเทียม"/>
    <s v="แผ่นเคลื่อนย้ายผู้ป่วย"/>
    <x v="1"/>
    <n v="0.7"/>
    <n v="1"/>
    <n v="8000"/>
    <n v="8000"/>
    <n v="8000"/>
    <n v="0"/>
    <s v="เลือกวิธีซื้อจ้าง"/>
    <s v="0.ยังไม่ดำเนินการ"/>
    <m/>
    <x v="0"/>
    <m/>
    <x v="0"/>
    <x v="0"/>
    <x v="0"/>
    <x v="0"/>
    <m/>
  </r>
  <r>
    <x v="1152"/>
    <x v="49"/>
    <x v="22"/>
    <x v="2"/>
    <s v="รพ.สต.บ้านโคกเทียม"/>
    <s v="รถเข็นฉุกเฉินช่วยชีวิต"/>
    <x v="1"/>
    <n v="0.7"/>
    <n v="1"/>
    <n v="18000"/>
    <n v="18000"/>
    <n v="18000"/>
    <n v="0"/>
    <s v="เลือกวิธีซื้อจ้าง"/>
    <s v="0.ยังไม่ดำเนินการ"/>
    <m/>
    <x v="0"/>
    <m/>
    <x v="0"/>
    <x v="0"/>
    <x v="0"/>
    <x v="0"/>
    <m/>
  </r>
  <r>
    <x v="1153"/>
    <x v="50"/>
    <x v="22"/>
    <x v="2"/>
    <s v="รพ.สต.บ้านโคกเทียม"/>
    <s v="รถเข็นฉุกเฉินช่วยชีวิต"/>
    <x v="1"/>
    <n v="0.7"/>
    <n v="1"/>
    <n v="18000"/>
    <n v="18000"/>
    <n v="18000"/>
    <n v="0"/>
    <s v="เลือกวิธีซื้อจ้าง"/>
    <s v="0.ยังไม่ดำเนินการ"/>
    <m/>
    <x v="0"/>
    <m/>
    <x v="0"/>
    <x v="0"/>
    <x v="0"/>
    <x v="0"/>
    <m/>
  </r>
  <r>
    <x v="1154"/>
    <x v="51"/>
    <x v="22"/>
    <x v="2"/>
    <s v="รพ.สต.บ้านแก้งเรือง"/>
    <s v="แผ่นเคลื่อนย้ายผู้ป่วย"/>
    <x v="1"/>
    <n v="0.7"/>
    <n v="1"/>
    <n v="8500"/>
    <n v="8500"/>
    <n v="8500"/>
    <n v="0"/>
    <s v="เลือกวิธีซื้อจ้าง"/>
    <s v="0.ยังไม่ดำเนินการ"/>
    <m/>
    <x v="0"/>
    <m/>
    <x v="0"/>
    <x v="0"/>
    <x v="0"/>
    <x v="0"/>
    <m/>
  </r>
  <r>
    <x v="1155"/>
    <x v="52"/>
    <x v="22"/>
    <x v="2"/>
    <s v="รพ.สต.บ้านแก้งเรือง"/>
    <s v="ปรับปรุงห้องน้ำผู้รับบริการ"/>
    <x v="2"/>
    <n v="0.7"/>
    <n v="1"/>
    <n v="120000"/>
    <n v="120000"/>
    <n v="120000"/>
    <n v="0"/>
    <s v="เลือกวิธีซื้อจ้าง"/>
    <s v="0.ยังไม่ดำเนินการ"/>
    <m/>
    <x v="0"/>
    <m/>
    <x v="0"/>
    <x v="0"/>
    <x v="0"/>
    <x v="0"/>
    <m/>
  </r>
  <r>
    <x v="1156"/>
    <x v="53"/>
    <x v="22"/>
    <x v="2"/>
    <s v="รพ.สต.บ้านแก้งเรือง"/>
    <s v="เครื่องชั่งน้ำหนัก แบบคานสมดุลพร้อมที่วัดส่วนสูง"/>
    <x v="1"/>
    <n v="0.7"/>
    <n v="1"/>
    <n v="9000"/>
    <n v="9000"/>
    <n v="9000"/>
    <n v="0"/>
    <s v="เลือกวิธีซื้อจ้าง"/>
    <s v="0.ยังไม่ดำเนินการ"/>
    <m/>
    <x v="0"/>
    <m/>
    <x v="0"/>
    <x v="0"/>
    <x v="0"/>
    <x v="0"/>
    <m/>
  </r>
  <r>
    <x v="1157"/>
    <x v="54"/>
    <x v="22"/>
    <x v="2"/>
    <s v="รพ.สต.บ้านแก้งเรือง"/>
    <s v="เตียงตรวจภายใน"/>
    <x v="1"/>
    <n v="0.7"/>
    <n v="1"/>
    <n v="22600"/>
    <n v="22600"/>
    <n v="22600"/>
    <n v="0"/>
    <s v="เลือกวิธีซื้อจ้าง"/>
    <s v="0.ยังไม่ดำเนินการ"/>
    <m/>
    <x v="0"/>
    <m/>
    <x v="0"/>
    <x v="0"/>
    <x v="0"/>
    <x v="0"/>
    <m/>
  </r>
  <r>
    <x v="1158"/>
    <x v="55"/>
    <x v="22"/>
    <x v="2"/>
    <s v="รพ.สต.บ้านแก้งเรือง"/>
    <s v="รถเข็นฉุกเฉินช่วยชีวิต"/>
    <x v="1"/>
    <n v="0.7"/>
    <n v="1"/>
    <n v="18000"/>
    <n v="18000"/>
    <n v="18000"/>
    <n v="0"/>
    <s v="เลือกวิธีซื้อจ้าง"/>
    <s v="0.ยังไม่ดำเนินการ"/>
    <m/>
    <x v="0"/>
    <m/>
    <x v="0"/>
    <x v="0"/>
    <x v="0"/>
    <x v="0"/>
    <m/>
  </r>
  <r>
    <x v="1159"/>
    <x v="56"/>
    <x v="22"/>
    <x v="1"/>
    <s v="รพ.นาจะหลวย"/>
    <s v="เครื่องตรวจติดตามสัญญาณชีพพร้อมการสื่อสารและส่งสัญญาณชีพเพื่อการวินิจฉัย ทางไกล พร้อมติดตั้ง"/>
    <x v="1"/>
    <n v="0.2"/>
    <n v="1"/>
    <n v="220000"/>
    <n v="220000"/>
    <n v="220000"/>
    <n v="0"/>
    <s v="เฉพาะเจาะจง"/>
    <s v="3.จัดทำSPEC/ร่างTOR แล้ว"/>
    <s v="เจรจาตกลงกับผู้ค้าโดยตรง"/>
    <x v="0"/>
    <m/>
    <x v="0"/>
    <x v="0"/>
    <x v="0"/>
    <x v="0"/>
    <m/>
  </r>
  <r>
    <x v="1160"/>
    <x v="57"/>
    <x v="22"/>
    <x v="1"/>
    <s v="รพ.นาจะหลวย"/>
    <s v="รถบรรทุก (ดีเซล) ขนาด 1 ตัน ปริมาตรกระบอกสูบไม่ต่ำกว่า 2400 ซีซี. ขับเคลื่อน 2 ล้อ แบบธรรมดา พร้อมหลังคาไฟเบอร์กลาสหรือเหล็ก"/>
    <x v="1"/>
    <n v="0.2"/>
    <n v="1"/>
    <n v="557000"/>
    <n v="557000"/>
    <n v="557000"/>
    <n v="0"/>
    <s v="E_bidding"/>
    <s v="3.จัดทำSPEC/ร่างTOR แล้ว"/>
    <s v="ทำหนังสือเชิญชวนและเจรจาตกลงกับผู้ค้าโดยตรง"/>
    <x v="0"/>
    <m/>
    <x v="0"/>
    <x v="0"/>
    <x v="0"/>
    <x v="0"/>
    <m/>
  </r>
  <r>
    <x v="1161"/>
    <x v="58"/>
    <x v="22"/>
    <x v="1"/>
    <s v="รพ.นาจะหลวย"/>
    <s v="ปรับปรุงและซ่อมแซมอาคารพัสดุบริหารสำหรับเก็บวัสดุการแพทย์ทั่วไป"/>
    <x v="2"/>
    <n v="0.2"/>
    <n v="1"/>
    <n v="200000"/>
    <n v="200000"/>
    <n v="200000"/>
    <n v="0"/>
    <s v="เฉพาะเจาะจง"/>
    <s v="11.จ่ายเงินเรียบร้อยแล้ว"/>
    <s v="จ่ายเงินเรียบร้อยแล้ว"/>
    <x v="441"/>
    <s v="3 ธันวาคม 2561"/>
    <x v="458"/>
    <x v="134"/>
    <x v="34"/>
    <x v="199"/>
    <m/>
  </r>
  <r>
    <x v="1162"/>
    <x v="59"/>
    <x v="22"/>
    <x v="1"/>
    <s v="รพ.นาจะหลวย"/>
    <s v="ปรับปรุงห้องอุบัติเหตุ-ฉุกเฉิน"/>
    <x v="2"/>
    <n v="0.2"/>
    <n v="1"/>
    <n v="250000"/>
    <n v="250000"/>
    <n v="250000"/>
    <n v="0"/>
    <s v="เฉพาะเจาะจง"/>
    <s v="8.ลงนามสัญญาแล้ว"/>
    <s v="ดำเนินการปรับปรุง"/>
    <x v="441"/>
    <s v="2 มกราคม 2562"/>
    <x v="459"/>
    <x v="0"/>
    <x v="0"/>
    <x v="0"/>
    <m/>
  </r>
  <r>
    <x v="1163"/>
    <x v="60"/>
    <x v="22"/>
    <x v="2"/>
    <s v="รพ.สต.บ้านโนนสว่าง"/>
    <s v="ปรับปรุงห้องให้บริการ (ตรวจโรค/ANC/ทันตะ)"/>
    <x v="2"/>
    <n v="0.2"/>
    <n v="1"/>
    <n v="80000"/>
    <n v="80000"/>
    <n v="80000"/>
    <n v="0"/>
    <s v="เลือกวิธีซื้อจ้าง"/>
    <s v="0.ยังไม่ดำเนินการ"/>
    <m/>
    <x v="0"/>
    <m/>
    <x v="0"/>
    <x v="0"/>
    <x v="0"/>
    <x v="0"/>
    <m/>
  </r>
  <r>
    <x v="1164"/>
    <x v="61"/>
    <x v="22"/>
    <x v="2"/>
    <s v="รพ.สต.บ้านโสกแสง"/>
    <s v="ซ่อมแซมหลังคา ฝ้าเพดานอาคารสำนักงาน"/>
    <x v="2"/>
    <n v="0.2"/>
    <n v="1"/>
    <n v="30000"/>
    <n v="30000"/>
    <n v="30000"/>
    <n v="0"/>
    <s v="เลือกวิธีซื้อจ้าง"/>
    <s v="0.ยังไม่ดำเนินการ"/>
    <m/>
    <x v="0"/>
    <m/>
    <x v="0"/>
    <x v="0"/>
    <x v="0"/>
    <x v="0"/>
    <m/>
  </r>
  <r>
    <x v="1165"/>
    <x v="62"/>
    <x v="22"/>
    <x v="2"/>
    <s v="รพ.สต.บ้านโนนแดง"/>
    <s v="ปรับปรุงห้องให้บริการผู้ป่วยเรื้อรัง"/>
    <x v="2"/>
    <n v="0.2"/>
    <n v="1"/>
    <n v="50000"/>
    <n v="50000"/>
    <n v="50000"/>
    <n v="0"/>
    <s v="เลือกวิธีซื้อจ้าง"/>
    <s v="0.ยังไม่ดำเนินการ"/>
    <m/>
    <x v="0"/>
    <m/>
    <x v="0"/>
    <x v="0"/>
    <x v="0"/>
    <x v="0"/>
    <m/>
  </r>
  <r>
    <x v="1166"/>
    <x v="63"/>
    <x v="22"/>
    <x v="2"/>
    <s v="รพ.สต.บ้านบุ่งคำ"/>
    <s v="ปรับปรุง ซ่อมแซม ห้องให้คำแนะนำและปรับเปลี่ยนพฤติกรรมสุขภาพ"/>
    <x v="2"/>
    <n v="0.2"/>
    <n v="1"/>
    <n v="50000"/>
    <n v="50000"/>
    <n v="50000"/>
    <n v="0"/>
    <s v="เลือกวิธีซื้อจ้าง"/>
    <s v="0.ยังไม่ดำเนินการ"/>
    <m/>
    <x v="0"/>
    <m/>
    <x v="0"/>
    <x v="0"/>
    <x v="0"/>
    <x v="0"/>
    <m/>
  </r>
  <r>
    <x v="1167"/>
    <x v="64"/>
    <x v="22"/>
    <x v="1"/>
    <s v="รพ.นาจะหลวย"/>
    <s v="รถพยาบาล (รถตู้) ปริมาตรกระบอกสูบไม่ต่ำกว่า 2,400 ซีซี."/>
    <x v="1"/>
    <n v="0.1"/>
    <n v="1"/>
    <n v="2000000"/>
    <n v="2000000"/>
    <n v="2000000"/>
    <n v="0"/>
    <s v="E_bidding"/>
    <s v="7.ประกาศผู้ชนะในระบบe-GP"/>
    <s v="รอลงนามในสัญญ"/>
    <x v="442"/>
    <m/>
    <x v="0"/>
    <x v="0"/>
    <x v="0"/>
    <x v="0"/>
    <m/>
  </r>
  <r>
    <x v="1168"/>
    <x v="65"/>
    <x v="22"/>
    <x v="2"/>
    <s v="รพ.สต.บ้านโนนแดง"/>
    <s v="ปรับปรุงคลินิกประเมินพัฒนาการเด็ก"/>
    <x v="2"/>
    <n v="0.1"/>
    <n v="1"/>
    <n v="50000"/>
    <n v="50000"/>
    <n v="50000"/>
    <n v="0"/>
    <s v="เลือกวิธีซื้อจ้าง"/>
    <s v="0.ยังไม่ดำเนินการ"/>
    <m/>
    <x v="0"/>
    <m/>
    <x v="0"/>
    <x v="0"/>
    <x v="0"/>
    <x v="0"/>
    <m/>
  </r>
  <r>
    <x v="1169"/>
    <x v="66"/>
    <x v="22"/>
    <x v="2"/>
    <s v="รพ.สต.บ้านทุ่งเงิน"/>
    <s v="ปรับปรุงคลินิกประเมินพัฒนาการเด็ก"/>
    <x v="2"/>
    <n v="0.1"/>
    <n v="1"/>
    <n v="50000"/>
    <n v="50000"/>
    <n v="50000"/>
    <n v="0"/>
    <s v="เลือกวิธีซื้อจ้าง"/>
    <s v="0.ยังไม่ดำเนินการ"/>
    <m/>
    <x v="0"/>
    <m/>
    <x v="0"/>
    <x v="0"/>
    <x v="0"/>
    <x v="0"/>
    <m/>
  </r>
  <r>
    <x v="1170"/>
    <x v="1"/>
    <x v="23"/>
    <x v="1"/>
    <s v="รพ.น้ำยืน"/>
    <s v="เครื่องวัดความดันโลหิต แบบสอดแขนชนิดอัตโนมัติ"/>
    <x v="1"/>
    <n v="0.7"/>
    <n v="1"/>
    <n v="70000"/>
    <n v="70000"/>
    <n v="70000"/>
    <n v="0"/>
    <s v="เฉพาะเจาะจง"/>
    <s v="8.ลงนามสัญญาแล้ว"/>
    <m/>
    <x v="443"/>
    <s v="10/01/2562"/>
    <x v="0"/>
    <x v="0"/>
    <x v="0"/>
    <x v="0"/>
    <m/>
  </r>
  <r>
    <x v="1171"/>
    <x v="2"/>
    <x v="23"/>
    <x v="1"/>
    <s v="รพ.น้ำยืน"/>
    <s v="ปรับปรุงซ่อมแซมหลังคาอาคารตึกผู้ป่วยในชายที่ชำรุด"/>
    <x v="2"/>
    <n v="0.7"/>
    <n v="1"/>
    <n v="493500"/>
    <n v="493500"/>
    <n v="96862.43"/>
    <n v="396637.57"/>
    <s v="เฉพาะเจาะจง"/>
    <s v="8.ลงนามสัญญาแล้ว"/>
    <m/>
    <x v="444"/>
    <s v="22/01/2562"/>
    <x v="460"/>
    <x v="0"/>
    <x v="0"/>
    <x v="0"/>
    <m/>
  </r>
  <r>
    <x v="1172"/>
    <x v="3"/>
    <x v="23"/>
    <x v="1"/>
    <s v="รพ.น้ำยืน"/>
    <s v="เครื่องซักผ้าแบบอุตสาหกรรม ขนาด 125 ปอนด์"/>
    <x v="1"/>
    <n v="0.7"/>
    <n v="1"/>
    <n v="760000"/>
    <n v="760000"/>
    <n v="760000"/>
    <n v="0"/>
    <s v="E_bidding"/>
    <s v="7.ประกาศผู้ชนะในระบบe-GP"/>
    <m/>
    <x v="0"/>
    <m/>
    <x v="0"/>
    <x v="0"/>
    <x v="0"/>
    <x v="0"/>
    <m/>
  </r>
  <r>
    <x v="1173"/>
    <x v="4"/>
    <x v="23"/>
    <x v="1"/>
    <s v="รพ.น้ำยืน"/>
    <s v="เตียงทำแผล"/>
    <x v="1"/>
    <n v="0.7"/>
    <n v="3"/>
    <n v="35000"/>
    <n v="105000"/>
    <n v="51000"/>
    <n v="54000"/>
    <s v="เฉพาะเจาะจง"/>
    <s v="3.จัดทำSPEC/ร่างTOR แล้ว"/>
    <m/>
    <x v="0"/>
    <m/>
    <x v="0"/>
    <x v="0"/>
    <x v="0"/>
    <x v="0"/>
    <m/>
  </r>
  <r>
    <x v="1174"/>
    <x v="5"/>
    <x v="23"/>
    <x v="1"/>
    <s v="รพ.น้ำยืน"/>
    <s v="เครื่องอบผ้าขนาด 200 ปอนด์"/>
    <x v="1"/>
    <n v="0.7"/>
    <n v="1"/>
    <n v="430000"/>
    <n v="430000"/>
    <n v="430000"/>
    <n v="0"/>
    <s v="เฉพาะเจาะจง"/>
    <s v="8.ลงนามสัญญาแล้ว"/>
    <m/>
    <x v="445"/>
    <s v="02/01/2562"/>
    <x v="461"/>
    <x v="0"/>
    <x v="0"/>
    <x v="0"/>
    <m/>
  </r>
  <r>
    <x v="1175"/>
    <x v="6"/>
    <x v="23"/>
    <x v="1"/>
    <s v="รพ.น้ำยืน"/>
    <s v="เครื่องให้ความอบอุ่นทารกโดยการแผ่รังสี"/>
    <x v="1"/>
    <n v="0.7"/>
    <n v="1"/>
    <n v="550000"/>
    <n v="550000"/>
    <n v="550000"/>
    <n v="0"/>
    <s v="E_bidding"/>
    <s v="8.ลงนามสัญญาหลังพ้นระยะเวลาอุทธรณ์"/>
    <m/>
    <x v="446"/>
    <m/>
    <x v="0"/>
    <x v="0"/>
    <x v="0"/>
    <x v="0"/>
    <m/>
  </r>
  <r>
    <x v="1176"/>
    <x v="7"/>
    <x v="23"/>
    <x v="1"/>
    <s v="รพ.น้ำยืน"/>
    <s v="ปรับปรุงซ่อมแซมห้องพิเศษ"/>
    <x v="2"/>
    <n v="0.7"/>
    <n v="1"/>
    <n v="497000"/>
    <n v="497000"/>
    <n v="490000"/>
    <n v="7000"/>
    <s v="เฉพาะเจาะจง"/>
    <s v="3.จัดทำSPEC/ร่างTOR แล้ว"/>
    <m/>
    <x v="0"/>
    <m/>
    <x v="0"/>
    <x v="0"/>
    <x v="0"/>
    <x v="0"/>
    <m/>
  </r>
  <r>
    <x v="1177"/>
    <x v="8"/>
    <x v="23"/>
    <x v="2"/>
    <s v="สสช.จันลา"/>
    <s v="เครื่องคอมพิวเตอร์โน้ตบุ๊ก สำหรับงานสำนักงาน"/>
    <x v="1"/>
    <n v="0.7"/>
    <n v="1"/>
    <n v="16000"/>
    <n v="16000"/>
    <n v="16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178"/>
    <x v="9"/>
    <x v="23"/>
    <x v="2"/>
    <s v="รพ.สต.ค้อ"/>
    <s v="ซ่อมแซมห้องแพทย์แผนไทย"/>
    <x v="2"/>
    <n v="0.7"/>
    <n v="1"/>
    <n v="50000"/>
    <n v="50000"/>
    <n v="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79"/>
    <x v="10"/>
    <x v="23"/>
    <x v="2"/>
    <s v="รพ.สต.บ้านค้อ"/>
    <s v="ซ่อมแซมห้องฉุกเฉิน"/>
    <x v="2"/>
    <n v="0.7"/>
    <n v="1"/>
    <n v="50000"/>
    <n v="50000"/>
    <n v="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80"/>
    <x v="11"/>
    <x v="23"/>
    <x v="2"/>
    <s v="สสช.แปดอุ้ม"/>
    <s v="ตู้เย็นใช้สำหรับเก็บยา"/>
    <x v="1"/>
    <n v="0.7"/>
    <n v="1"/>
    <n v="10000"/>
    <n v="10000"/>
    <n v="10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181"/>
    <x v="12"/>
    <x v="23"/>
    <x v="2"/>
    <s v="รพ.สต.บ้านสุขวัฒนา"/>
    <s v="ถนน คลส."/>
    <x v="2"/>
    <n v="0.7"/>
    <n v="1"/>
    <n v="73600"/>
    <n v="73600"/>
    <n v="736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82"/>
    <x v="13"/>
    <x v="23"/>
    <x v="2"/>
    <s v="รพ.สต.บ้านสุขวัฒนา"/>
    <s v="ซ่อมแซมระบบไฟฟ้า รพ.สต."/>
    <x v="2"/>
    <n v="0.7"/>
    <n v="1"/>
    <n v="30000"/>
    <n v="30000"/>
    <n v="3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83"/>
    <x v="14"/>
    <x v="23"/>
    <x v="2"/>
    <s v="รพ.สต.บ้านสุขวัฒนา"/>
    <s v="เครื่องคอมพิวเตอร์โน้ตบุ๊ก สำหรับงานสำนักงาน"/>
    <x v="1"/>
    <n v="0.7"/>
    <n v="1"/>
    <n v="16000"/>
    <n v="16000"/>
    <n v="16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184"/>
    <x v="15"/>
    <x v="23"/>
    <x v="2"/>
    <s v="รพ.สต.บ้านยางใหญ่"/>
    <s v="ซ่อมแซมฝ้าเพดาน รพ.สต."/>
    <x v="2"/>
    <n v="0.7"/>
    <n v="1"/>
    <n v="60000"/>
    <n v="60000"/>
    <n v="6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85"/>
    <x v="16"/>
    <x v="23"/>
    <x v="2"/>
    <s v="รพ.สต.บ้านบุเปือย"/>
    <s v="ซ่อมแซมห้องฉุกเฉิน"/>
    <x v="2"/>
    <n v="0.7"/>
    <n v="1"/>
    <n v="70000"/>
    <n v="70000"/>
    <n v="7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86"/>
    <x v="17"/>
    <x v="23"/>
    <x v="2"/>
    <s v="รพ.สต.บ้านบุเปือย"/>
    <s v="เครื่องชั่งน้ำหนัก"/>
    <x v="1"/>
    <n v="0.7"/>
    <n v="1"/>
    <n v="7000"/>
    <n v="7000"/>
    <n v="7000"/>
    <n v="0"/>
    <s v="เฉพาะเจาะจง"/>
    <s v="3.จัดทำSPEC/ร่างTOR แล้ว"/>
    <m/>
    <x v="0"/>
    <m/>
    <x v="0"/>
    <x v="0"/>
    <x v="0"/>
    <x v="0"/>
    <m/>
  </r>
  <r>
    <x v="1187"/>
    <x v="18"/>
    <x v="23"/>
    <x v="2"/>
    <s v="รพ.สต.บ้านบุเปือย"/>
    <s v="เครื่องชั่งน้ำหนัก"/>
    <x v="1"/>
    <n v="0.7"/>
    <n v="1"/>
    <n v="10000"/>
    <n v="10000"/>
    <n v="10000"/>
    <n v="0"/>
    <s v="เฉพาะเจาะจง"/>
    <s v="3.จัดทำSPEC/ร่างTOR แล้ว"/>
    <m/>
    <x v="0"/>
    <m/>
    <x v="0"/>
    <x v="0"/>
    <x v="0"/>
    <x v="0"/>
    <m/>
  </r>
  <r>
    <x v="1188"/>
    <x v="19"/>
    <x v="23"/>
    <x v="2"/>
    <s v="รพ.สต.บ้านหนองครก-ตายอย"/>
    <s v="คอมพิวเตอร์ตั้งโต๊ะ"/>
    <x v="1"/>
    <n v="0.7"/>
    <n v="1"/>
    <n v="22000"/>
    <n v="22000"/>
    <n v="22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189"/>
    <x v="20"/>
    <x v="23"/>
    <x v="2"/>
    <s v="รพ.สต.บ้านหนองครก-ตายอย"/>
    <s v="ซ่อมแซมห้องฉุกเฉิน"/>
    <x v="2"/>
    <n v="0.7"/>
    <n v="1"/>
    <n v="70000"/>
    <n v="70000"/>
    <n v="7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90"/>
    <x v="21"/>
    <x v="23"/>
    <x v="2"/>
    <s v="รพ.สต.บ้านหนองครก-ตายอย"/>
    <s v="ซ่อมแซมห้องแพทย์แผนไทย"/>
    <x v="2"/>
    <n v="0.7"/>
    <n v="1"/>
    <n v="30000"/>
    <n v="30000"/>
    <n v="3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91"/>
    <x v="22"/>
    <x v="23"/>
    <x v="2"/>
    <s v="รพ.สต.บ้านกุดเชียงมุน"/>
    <s v="คอมพิวเตอร์ตั้งโต๊ะ"/>
    <x v="1"/>
    <n v="0.7"/>
    <n v="1"/>
    <n v="22000"/>
    <n v="22000"/>
    <n v="22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192"/>
    <x v="23"/>
    <x v="23"/>
    <x v="2"/>
    <s v="รพ.สต.บ้านกุดเชียงมุน"/>
    <s v="เครื่องปรับอากาศแบบแยกส่วน ชนิดตั้งพื้นหรือชนิดแขวน (มีระบบฟอกอากาศ) ขนาดไม่ต่ำกว่า 18,000 บีทียู"/>
    <x v="1"/>
    <n v="0.7"/>
    <n v="1"/>
    <n v="25000"/>
    <n v="25000"/>
    <n v="25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193"/>
    <x v="24"/>
    <x v="23"/>
    <x v="2"/>
    <s v="รพ.สต.บ้านกุดเชียงมุน"/>
    <s v="ซ่อมแซมห้องฉุกเฉิน"/>
    <x v="2"/>
    <n v="0.7"/>
    <n v="1"/>
    <n v="70000"/>
    <n v="70000"/>
    <n v="7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94"/>
    <x v="25"/>
    <x v="23"/>
    <x v="2"/>
    <s v="รพ.สต.บ้านกุดเชียงมุน"/>
    <s v="ซ่อมแซมอาคาร รพ.สต. และทาสี อาคาร รพ.สต.ทั้งหลัง"/>
    <x v="2"/>
    <n v="0.7"/>
    <n v="1"/>
    <n v="50000"/>
    <n v="50000"/>
    <n v="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95"/>
    <x v="26"/>
    <x v="23"/>
    <x v="2"/>
    <s v="รพ.สต.บ้านโนนสูง"/>
    <s v="ซ่อมแซมห้องน้ำผู้รับบริการ"/>
    <x v="2"/>
    <n v="0.7"/>
    <n v="1"/>
    <n v="21500"/>
    <n v="21500"/>
    <n v="215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96"/>
    <x v="27"/>
    <x v="23"/>
    <x v="2"/>
    <s v="รพ.สต.บ้านโนนสูง"/>
    <s v="คอมพิวเตอร์ตั้งโต๊ะ"/>
    <x v="1"/>
    <n v="0.7"/>
    <n v="1"/>
    <n v="22000"/>
    <n v="22000"/>
    <n v="22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197"/>
    <x v="28"/>
    <x v="23"/>
    <x v="2"/>
    <s v="รพ.สต.บ้านแข้ด่อน"/>
    <s v="ประตูทางเข้า-ออก หน้า รพ.สต."/>
    <x v="2"/>
    <n v="0.7"/>
    <n v="1"/>
    <n v="40000"/>
    <n v="40000"/>
    <n v="4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198"/>
    <x v="29"/>
    <x v="23"/>
    <x v="2"/>
    <s v="รพ.สต.บ้านแข้ด่อน"/>
    <s v="เครื่อง Computer note book"/>
    <x v="1"/>
    <n v="0.7"/>
    <n v="1"/>
    <n v="16000"/>
    <n v="16000"/>
    <n v="16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199"/>
    <x v="30"/>
    <x v="23"/>
    <x v="2"/>
    <s v="รพ.สต.บ้านแข้ด่อน"/>
    <s v="ซ่อมแซมห้องน้ำผู้พิการ"/>
    <x v="2"/>
    <n v="0.7"/>
    <n v="1"/>
    <n v="150000"/>
    <n v="150000"/>
    <n v="1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200"/>
    <x v="31"/>
    <x v="23"/>
    <x v="2"/>
    <s v="รพ.สต.บ้านปลาขาว"/>
    <s v="คอมพิวเตอร์ตั้งโต๊ะ"/>
    <x v="1"/>
    <n v="0.7"/>
    <n v="1"/>
    <n v="22000"/>
    <n v="22000"/>
    <n v="22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201"/>
    <x v="32"/>
    <x v="23"/>
    <x v="2"/>
    <s v="รพ.สต.บ้านปลาขาว"/>
    <s v="ถนน คลส."/>
    <x v="2"/>
    <n v="0.7"/>
    <n v="1"/>
    <n v="73600"/>
    <n v="73600"/>
    <n v="736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202"/>
    <x v="33"/>
    <x v="23"/>
    <x v="2"/>
    <s v="รพ.สต.บ้านตาโม"/>
    <s v="เครื่องปรับอากาศแบบแยกส่วน ชนิดตั้งพื้นหรือชนิดแขวน (มีระบบฟอกอากาศ) ขนาดไม่ต่ำกว่า 18,000 บีทียู"/>
    <x v="1"/>
    <n v="0.7"/>
    <n v="1"/>
    <n v="25000"/>
    <n v="25000"/>
    <n v="25000"/>
    <n v="0"/>
    <s v="เฉพาะเจาะจง"/>
    <s v="10.ตรวจรับครุภัณฑ์/งานจ้างแล้ว"/>
    <m/>
    <x v="0"/>
    <m/>
    <x v="0"/>
    <x v="0"/>
    <x v="0"/>
    <x v="0"/>
    <m/>
  </r>
  <r>
    <x v="1203"/>
    <x v="34"/>
    <x v="23"/>
    <x v="2"/>
    <s v="รพ.สต.บ้านตาโม"/>
    <s v="ซ่อมแซมหลังคา รพ.สต."/>
    <x v="2"/>
    <n v="0.7"/>
    <n v="1"/>
    <n v="50000"/>
    <n v="50000"/>
    <n v="50000"/>
    <n v="0"/>
    <s v="เฉพาะเจาะจง"/>
    <s v="1.จัดทำแผนการจัดซื้อ จัดจ้าง/ประกาศเผยแพร่แผนในเวปไซค์หรือปิดประกาศ"/>
    <m/>
    <x v="0"/>
    <m/>
    <x v="0"/>
    <x v="0"/>
    <x v="0"/>
    <x v="0"/>
    <m/>
  </r>
  <r>
    <x v="1204"/>
    <x v="35"/>
    <x v="23"/>
    <x v="1"/>
    <s v="รพ.น้ำยืน"/>
    <s v="เครื่องตรวจสมรรถภาพปอด"/>
    <x v="1"/>
    <n v="0.2"/>
    <n v="1"/>
    <n v="260000"/>
    <n v="260000"/>
    <n v="260000"/>
    <n v="0"/>
    <s v="เฉพาะเจาะจง"/>
    <s v="11.จ่ายเงินเรียบร้อยแล้ว"/>
    <m/>
    <x v="447"/>
    <s v="18/01/2562"/>
    <x v="462"/>
    <x v="0"/>
    <x v="130"/>
    <x v="200"/>
    <m/>
  </r>
  <r>
    <x v="1205"/>
    <x v="36"/>
    <x v="23"/>
    <x v="1"/>
    <s v="รพ.น้ำยืน"/>
    <s v="เครื่องตรวจติดตามสัญาณชีพพร้อมการสื่อสารและส่งสัญญาณชีพเพื่อการวินิจฉัย ทางไกล พร้อมติดตั้ง"/>
    <x v="1"/>
    <n v="0.2"/>
    <n v="2"/>
    <n v="220000"/>
    <n v="440000"/>
    <n v="440000"/>
    <n v="0"/>
    <s v="เฉพาะเจาะจง"/>
    <s v="0.ยังไม่ดำเนินการ"/>
    <m/>
    <x v="0"/>
    <m/>
    <x v="0"/>
    <x v="0"/>
    <x v="0"/>
    <x v="0"/>
    <m/>
  </r>
  <r>
    <x v="1206"/>
    <x v="1"/>
    <x v="24"/>
    <x v="1"/>
    <s v="รพ.น้ำขุ่น"/>
    <s v="ตู้เย็นเก็บเลือดแบบ 1 ประตู"/>
    <x v="1"/>
    <n v="0.7"/>
    <n v="1"/>
    <n v="79000"/>
    <n v="79000"/>
    <n v="28233.97"/>
    <n v="50766.03"/>
    <s v="เฉพาะเจาะจง"/>
    <s v="11.จ่ายเงินเรียบร้อยแล้ว"/>
    <m/>
    <x v="448"/>
    <s v="11 ธันวาคม 2561"/>
    <x v="0"/>
    <x v="0"/>
    <x v="194"/>
    <x v="201"/>
    <m/>
  </r>
  <r>
    <x v="1207"/>
    <x v="2"/>
    <x v="24"/>
    <x v="1"/>
    <s v="รพ.น้ำขุ่น"/>
    <s v="เครื่องนับแยกชนิดเม็ดเลือดระบบกล(เครื่องนับเม็ดเลือดขาวแบบแยกชนิด)"/>
    <x v="1"/>
    <n v="0.7"/>
    <n v="1"/>
    <n v="21000"/>
    <n v="21000"/>
    <n v="21000"/>
    <s v="-"/>
    <s v="เฉพาะเจาะจง"/>
    <s v="11.จ่ายเงินเรียบร้อยแล้ว"/>
    <m/>
    <x v="448"/>
    <s v="11 ธันวาคม 2561"/>
    <x v="0"/>
    <x v="0"/>
    <x v="194"/>
    <x v="202"/>
    <m/>
  </r>
  <r>
    <x v="1208"/>
    <x v="3"/>
    <x v="24"/>
    <x v="1"/>
    <s v="รพ.น้ำขุ่น"/>
    <s v="รถบรรทุก (ดีเซล) ขนาด 1 ตัน ปริมาตรกระบอกสูบไม่ต่ำกว่า 2400 ซีซี ขับเคลื่อน 2 ล้อ แบบดับเบิ้ลแค็บ "/>
    <x v="1"/>
    <n v="0.7"/>
    <n v="1"/>
    <n v="787000"/>
    <n v="787000"/>
    <n v="787000"/>
    <s v="-"/>
    <s v="E_bidding"/>
    <s v="11.จ่ายเงินเรียบร้อยแล้ว"/>
    <m/>
    <x v="449"/>
    <s v="7 มกราคม 2562"/>
    <x v="463"/>
    <x v="253"/>
    <x v="104"/>
    <x v="203"/>
    <m/>
  </r>
  <r>
    <x v="1209"/>
    <x v="4"/>
    <x v="24"/>
    <x v="2"/>
    <s v="รพ.สต.บ้านวังเสือ"/>
    <s v="ปรับปรุงอาคาร รพ.สต.วังเสือ"/>
    <x v="2"/>
    <n v="0.7"/>
    <n v="1"/>
    <n v="157000"/>
    <n v="157000"/>
    <n v="157000"/>
    <s v="-"/>
    <s v="เฉพาะเจาะจง"/>
    <s v="8.ลงนามสัญญาแล้ว"/>
    <m/>
    <x v="450"/>
    <s v="21/01/2562"/>
    <x v="73"/>
    <x v="0"/>
    <x v="0"/>
    <x v="0"/>
    <m/>
  </r>
  <r>
    <x v="1210"/>
    <x v="5"/>
    <x v="24"/>
    <x v="2"/>
    <s v="รพ.สต.บ้านวังเสือ"/>
    <s v="คอมพิวเตอร์ตั้งโต๊ะ"/>
    <x v="1"/>
    <n v="0.7"/>
    <n v="1"/>
    <n v="24500"/>
    <n v="24500"/>
    <n v="24500"/>
    <s v="-"/>
    <s v="เฉพาะเจาะจง"/>
    <s v="11.จ่ายเงินเรียบร้อยแล้ว"/>
    <m/>
    <x v="62"/>
    <s v="24 ธ.ค.2561"/>
    <x v="464"/>
    <x v="254"/>
    <x v="195"/>
    <x v="0"/>
    <m/>
  </r>
  <r>
    <x v="1211"/>
    <x v="6"/>
    <x v="24"/>
    <x v="2"/>
    <s v="รพ.สต.บ้านวังเสือ"/>
    <s v="คอมพิวเตอร์โน้ตบุ๊กสำหรับประมวลผล"/>
    <x v="1"/>
    <n v="0.7"/>
    <n v="2"/>
    <n v="21000"/>
    <n v="42000"/>
    <n v="42000"/>
    <s v="-"/>
    <s v="เฉพาะเจาะจง"/>
    <s v="11.จ่ายเงินเรียบร้อยแล้ว"/>
    <m/>
    <x v="62"/>
    <s v="24 ธ.ค.2561"/>
    <x v="464"/>
    <x v="254"/>
    <x v="196"/>
    <x v="0"/>
    <m/>
  </r>
  <r>
    <x v="1212"/>
    <x v="7"/>
    <x v="24"/>
    <x v="2"/>
    <s v="รพ.สต.บ้านโคกสะอาด"/>
    <s v="คอมพิวเตอร์ตั้งโต๊ะ"/>
    <x v="1"/>
    <n v="0.7"/>
    <n v="1"/>
    <n v="24500"/>
    <n v="24500"/>
    <n v="24500"/>
    <s v="-"/>
    <s v="เฉพาะเจาะจง"/>
    <s v="11.จ่ายเงินเรียบร้อยแล้ว"/>
    <m/>
    <x v="62"/>
    <s v="4 ม.ค. 2562"/>
    <x v="416"/>
    <x v="255"/>
    <x v="197"/>
    <x v="0"/>
    <m/>
  </r>
  <r>
    <x v="1213"/>
    <x v="8"/>
    <x v="24"/>
    <x v="2"/>
    <s v="รพ.สต.บ้านขี้เหล็ก"/>
    <s v="คอมพิวเตอร์ตั้งโต๊ะ"/>
    <x v="1"/>
    <n v="0.7"/>
    <n v="1"/>
    <n v="24500"/>
    <n v="24500"/>
    <n v="24500"/>
    <s v="-"/>
    <s v="เฉพาะเจาะจง"/>
    <s v="11.จ่ายเงินเรียบร้อยแล้ว"/>
    <m/>
    <x v="62"/>
    <s v="24 ธ.ค.2561"/>
    <x v="72"/>
    <x v="256"/>
    <x v="197"/>
    <x v="0"/>
    <m/>
  </r>
  <r>
    <x v="1214"/>
    <x v="9"/>
    <x v="24"/>
    <x v="2"/>
    <s v="รพ.สต.บ้านดอนโมกข์"/>
    <s v="เครื่องวัดความดันโลหิตชนิดตั้งโต๊ะแบบพับได้"/>
    <x v="1"/>
    <n v="0.7"/>
    <n v="1"/>
    <n v="3000"/>
    <n v="3000"/>
    <n v="3000"/>
    <s v="-"/>
    <s v="เฉพาะเจาะจง"/>
    <s v="11.จ่ายเงินเรียบร้อยแล้ว"/>
    <m/>
    <x v="290"/>
    <s v="3 ม.ค. 62"/>
    <x v="264"/>
    <x v="72"/>
    <x v="55"/>
    <x v="0"/>
    <m/>
  </r>
  <r>
    <x v="1215"/>
    <x v="10"/>
    <x v="24"/>
    <x v="2"/>
    <s v="รพ.สต.บ้านดอนโมกข์"/>
    <s v="ซ่อมแซมหลังคารพ.สต.ดอนโมกข์"/>
    <x v="2"/>
    <n v="0.7"/>
    <n v="1"/>
    <n v="170000"/>
    <n v="170000"/>
    <n v="170000"/>
    <s v="-"/>
    <s v="เฉพาะเจาะจง"/>
    <s v="8.ลงนามสัญญาแล้ว"/>
    <m/>
    <x v="451"/>
    <s v="3 ม.ค. 62"/>
    <x v="414"/>
    <x v="0"/>
    <x v="0"/>
    <x v="0"/>
    <m/>
  </r>
  <r>
    <x v="1216"/>
    <x v="11"/>
    <x v="24"/>
    <x v="2"/>
    <s v="รพ.สต.บ้านดอนโมกข์"/>
    <s v="เครื่องวัดความดันโลหิตชนิดตั้งโต๊ะแบบพับได้(ผู้ใหญ่)"/>
    <x v="1"/>
    <n v="0.7"/>
    <n v="1"/>
    <n v="3000"/>
    <n v="3000"/>
    <n v="3000"/>
    <s v="-"/>
    <s v="เฉพาะเจาะจง"/>
    <s v="11.จ่ายเงินเรียบร้อยแล้ว"/>
    <m/>
    <x v="290"/>
    <s v="3 ม.ค. 62"/>
    <x v="264"/>
    <x v="72"/>
    <x v="55"/>
    <x v="0"/>
    <m/>
  </r>
  <r>
    <x v="1217"/>
    <x v="12"/>
    <x v="24"/>
    <x v="2"/>
    <s v="รพ.สต.บ้านดอนโมกข์"/>
    <s v="เครื่องวัดความดันโลหิตชนิดตั้งโต๊ะแบบพับได้(เด็กเล็ก)"/>
    <x v="1"/>
    <n v="0.7"/>
    <n v="1"/>
    <n v="3000"/>
    <n v="3000"/>
    <n v="3000"/>
    <s v="-"/>
    <s v="เฉพาะเจาะจง"/>
    <s v="11.จ่ายเงินเรียบร้อยแล้ว"/>
    <m/>
    <x v="290"/>
    <s v="3 ม.ค. 62"/>
    <x v="264"/>
    <x v="72"/>
    <x v="55"/>
    <x v="0"/>
    <m/>
  </r>
  <r>
    <x v="1218"/>
    <x v="13"/>
    <x v="24"/>
    <x v="2"/>
    <s v="รพ.สต.บ้านโนนยาง"/>
    <s v="หม้อต้มเครื่องมือ"/>
    <x v="1"/>
    <n v="0.7"/>
    <n v="1"/>
    <n v="10000"/>
    <n v="10000"/>
    <n v="10000"/>
    <s v="-"/>
    <s v="เฉพาะเจาะจง"/>
    <s v="11.จ่ายเงินเรียบร้อยแล้ว"/>
    <m/>
    <x v="290"/>
    <s v="18 ม.ค. 62"/>
    <x v="70"/>
    <x v="72"/>
    <x v="55"/>
    <x v="0"/>
    <m/>
  </r>
  <r>
    <x v="1219"/>
    <x v="14"/>
    <x v="24"/>
    <x v="2"/>
    <s v="รพ.สต.บ้านโนนยาง"/>
    <s v="คอมพิวเตอร์โน้ตบุ๊กสำหรับประมวลผล"/>
    <x v="1"/>
    <n v="0.7"/>
    <n v="1"/>
    <n v="21000"/>
    <n v="21000"/>
    <n v="21000"/>
    <s v="-"/>
    <s v="เฉพาะเจาะจง"/>
    <s v="11.จ่ายเงินเรียบร้อยแล้ว"/>
    <m/>
    <x v="62"/>
    <s v="12 ธ.ค.2561"/>
    <x v="72"/>
    <x v="114"/>
    <x v="197"/>
    <x v="0"/>
    <m/>
  </r>
  <r>
    <x v="1220"/>
    <x v="15"/>
    <x v="24"/>
    <x v="2"/>
    <s v="รพ.สต.บ้านโนนยาง"/>
    <s v="เครื่องชั่งน้ำหนักแบบดิจิตอล พร้อมที่วัดส่วนสูง"/>
    <x v="1"/>
    <n v="0.7"/>
    <n v="1"/>
    <n v="20000"/>
    <n v="20000"/>
    <n v="20000"/>
    <s v="-"/>
    <s v="เฉพาะเจาะจง"/>
    <s v="11.จ่ายเงินเรียบร้อยแล้ว"/>
    <m/>
    <x v="290"/>
    <s v="18 ม.ค. 62"/>
    <x v="70"/>
    <x v="72"/>
    <x v="55"/>
    <x v="0"/>
    <m/>
  </r>
  <r>
    <x v="1221"/>
    <x v="16"/>
    <x v="24"/>
    <x v="2"/>
    <s v="รพ.สต.บ้านน้ำขุ่น"/>
    <s v="คอมพิวเตอร์ตั้งโต๊ะ"/>
    <x v="1"/>
    <n v="0.7"/>
    <n v="1"/>
    <n v="24500"/>
    <n v="24500"/>
    <n v="24500"/>
    <s v="-"/>
    <s v="เฉพาะเจาะจง"/>
    <s v="11.จ่ายเงินเรียบร้อยแล้ว"/>
    <m/>
    <x v="62"/>
    <s v="20 ธ.ค.2561"/>
    <x v="415"/>
    <x v="257"/>
    <x v="196"/>
    <x v="0"/>
    <m/>
  </r>
  <r>
    <x v="1222"/>
    <x v="17"/>
    <x v="24"/>
    <x v="2"/>
    <s v="รพ.สต.บ้านน้ำขุ่น"/>
    <s v="เครื่องวัดความดันโลหิตชนิดตั้งโต๊ะแบบพับได้(เด็กเล็ก)"/>
    <x v="1"/>
    <n v="0.7"/>
    <n v="1"/>
    <n v="3000"/>
    <n v="3000"/>
    <n v="3000"/>
    <s v="-"/>
    <s v="เฉพาะเจาะจง"/>
    <s v="11.จ่ายเงินเรียบร้อยแล้ว"/>
    <m/>
    <x v="290"/>
    <s v="18 ม.ค. 62"/>
    <x v="406"/>
    <x v="72"/>
    <x v="55"/>
    <x v="0"/>
    <m/>
  </r>
  <r>
    <x v="1223"/>
    <x v="18"/>
    <x v="24"/>
    <x v="2"/>
    <s v="รพ.สต.บ้านน้ำขุ่น"/>
    <s v="เครื่องชั่งน้ำหนัก"/>
    <x v="1"/>
    <n v="0.7"/>
    <n v="1"/>
    <n v="15000"/>
    <n v="15000"/>
    <n v="15000"/>
    <s v="-"/>
    <s v="เฉพาะเจาะจง"/>
    <s v="11.จ่ายเงินเรียบร้อยแล้ว"/>
    <m/>
    <x v="290"/>
    <s v="18 ม.ค. 62"/>
    <x v="406"/>
    <x v="72"/>
    <x v="55"/>
    <x v="0"/>
    <m/>
  </r>
  <r>
    <x v="1224"/>
    <x v="19"/>
    <x v="24"/>
    <x v="2"/>
    <s v="รพ.สต.บ้านน้ำขุ่น"/>
    <s v="เครื่องวัดความดันโลหิตชนิดตั้งโต๊ะแบบพับได้(เด็กโต)"/>
    <x v="1"/>
    <n v="0.7"/>
    <n v="1"/>
    <n v="3000"/>
    <n v="3000"/>
    <n v="3000"/>
    <s v="-"/>
    <s v="เฉพาะเจาะจง"/>
    <s v="11.จ่ายเงินเรียบร้อยแล้ว"/>
    <m/>
    <x v="290"/>
    <s v="18 ม.ค. 62"/>
    <x v="406"/>
    <x v="72"/>
    <x v="55"/>
    <x v="0"/>
    <m/>
  </r>
  <r>
    <x v="1225"/>
    <x v="20"/>
    <x v="24"/>
    <x v="2"/>
    <s v="รพ.สต.บ้านน้ำขุ่น"/>
    <s v="เครื่องวัดความดันโลหิตชนิดตั้งโต๊ะแบบพับได้(ผู้ใหญ่)"/>
    <x v="1"/>
    <n v="0.7"/>
    <n v="1"/>
    <n v="3000"/>
    <n v="3000"/>
    <n v="3000"/>
    <s v="-"/>
    <s v="เฉพาะเจาะจง"/>
    <s v="11.จ่ายเงินเรียบร้อยแล้ว"/>
    <m/>
    <x v="290"/>
    <s v="18 ม.ค. 62"/>
    <x v="406"/>
    <x v="72"/>
    <x v="55"/>
    <x v="0"/>
    <m/>
  </r>
  <r>
    <x v="1226"/>
    <x v="21"/>
    <x v="24"/>
    <x v="2"/>
    <s v="รพ.สต.บ้านน้ำขุ่น"/>
    <s v="คอมพิวเตอร์โน้ตบุ๊กสำหรับประมวลผล"/>
    <x v="1"/>
    <n v="0.7"/>
    <n v="1"/>
    <n v="21000"/>
    <n v="21000"/>
    <n v="21000"/>
    <s v="-"/>
    <s v="เฉพาะเจาะจง"/>
    <s v="11.จ่ายเงินเรียบร้อยแล้ว"/>
    <m/>
    <x v="62"/>
    <s v="20 ธ.ค.2561"/>
    <x v="415"/>
    <x v="257"/>
    <x v="196"/>
    <x v="0"/>
    <m/>
  </r>
  <r>
    <x v="1227"/>
    <x v="22"/>
    <x v="24"/>
    <x v="1"/>
    <s v="รพ.น้ำขุ่น"/>
    <s v="เครื่องตรวจติดตามสัญญาณชีพพร้อมการสื่อสารและส่งสัญญาณชีพเพื่อการวินิจฉัยทางไกล พร้อมติดตั้ง"/>
    <x v="1"/>
    <n v="0.2"/>
    <n v="1"/>
    <n v="220000"/>
    <n v="220000"/>
    <n v="220000"/>
    <s v="-"/>
    <s v="เฉพาะเจาะจง"/>
    <s v="3.จัดทำSPEC/ร่างTOR แล้ว"/>
    <m/>
    <x v="0"/>
    <m/>
    <x v="0"/>
    <x v="0"/>
    <x v="0"/>
    <x v="0"/>
    <m/>
  </r>
  <r>
    <x v="1228"/>
    <x v="23"/>
    <x v="24"/>
    <x v="1"/>
    <s v="รพ.น้ำขุ่น"/>
    <s v="รถบรรทุก (ดีเซล) ขนาด 1 ตัน ปริมาตรกระบอกสูบไม่ต่ำกว่า 2400 ซีซี หรือกำลังเครื่องยนต์สูงสุดไม่ต่ำกว่า 110 กิโลวัตต์ ขับเคลื่อน 2 ล้อ แบบธรรมดา"/>
    <x v="1"/>
    <n v="0.2"/>
    <n v="1"/>
    <n v="557000"/>
    <n v="557000"/>
    <n v="557000"/>
    <s v="-"/>
    <s v="E_bidding"/>
    <s v="11.จ่ายเงินเรียบร้อยแล้ว"/>
    <m/>
    <x v="449"/>
    <s v="7 มกราคม 2562"/>
    <x v="465"/>
    <x v="253"/>
    <x v="104"/>
    <x v="204"/>
    <m/>
  </r>
  <r>
    <x v="1229"/>
    <x v="24"/>
    <x v="24"/>
    <x v="2"/>
    <s v="รพ.สต.บ้านน้ำขุ่น"/>
    <s v="ซ่อมแซมหลังคารพ.สต.น้ำขุ่น"/>
    <x v="2"/>
    <n v="0.2"/>
    <n v="1"/>
    <n v="150000"/>
    <n v="150000"/>
    <n v="150000"/>
    <s v="-"/>
    <s v="เฉพาะเจาะจง"/>
    <s v="8.ลงนามสัญญาแล้ว"/>
    <m/>
    <x v="451"/>
    <s v="18 ม.ค. 62"/>
    <x v="418"/>
    <x v="0"/>
    <x v="0"/>
    <x v="0"/>
    <m/>
  </r>
  <r>
    <x v="1230"/>
    <x v="25"/>
    <x v="24"/>
    <x v="1"/>
    <s v="รพ.น้ำขุ่น"/>
    <s v="เครื่องนึ่งฆ่าเชื้อจุลินทรีย์ด้วยไอน้ำระบบอัตโนมัติ ขนาดความจุไม่น้อยกว่า 360 ลิตร"/>
    <x v="1"/>
    <n v="0.1"/>
    <n v="1"/>
    <n v="647000"/>
    <n v="647000"/>
    <n v="647000"/>
    <s v="-"/>
    <s v="E_bidding"/>
    <s v="8.ลงนามสัญญาแล้ว"/>
    <m/>
    <x v="452"/>
    <s v="29 มกราคม 2562"/>
    <x v="466"/>
    <x v="0"/>
    <x v="0"/>
    <x v="0"/>
    <m/>
  </r>
  <r>
    <x v="1231"/>
    <x v="1"/>
    <x v="25"/>
    <x v="2"/>
    <s v="รพ.สต.บ้านหนองแสง"/>
    <s v="โต๊ะทำงาน พร้อมเก้าอี้ ในการให้บริการผู้รับบริการ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67"/>
    <x v="258"/>
    <x v="0"/>
    <x v="0"/>
    <m/>
  </r>
  <r>
    <x v="1232"/>
    <x v="2"/>
    <x v="25"/>
    <x v="2"/>
    <s v="รพ.สต.บ้านหนองแสง"/>
    <s v="เก้าอี้นั่งคอย พนักพิงเหล็กรู 4 ที่นั่ง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67"/>
    <x v="258"/>
    <x v="0"/>
    <x v="0"/>
    <m/>
  </r>
  <r>
    <x v="1233"/>
    <x v="3"/>
    <x v="25"/>
    <x v="2"/>
    <s v="รพ.สต.บ้านโนนสว่าง "/>
    <s v="เครื่องมัลติมีเดียโปรเจ็คเตอร์ XGA ขนาดไม่น้อยกว่า 2500 ANSI lumems"/>
    <x v="1"/>
    <n v="0.7"/>
    <n v="1"/>
    <n v="27700"/>
    <n v="27700"/>
    <n v="27700"/>
    <n v="0"/>
    <s v="เฉพาะเจาะจง"/>
    <s v="2.แต่งตั้งคณะกรรมการและทำรง.ซื้อจ้างเสนอขอความเห็นชอบ"/>
    <m/>
    <x v="0"/>
    <m/>
    <x v="468"/>
    <x v="259"/>
    <x v="0"/>
    <x v="0"/>
    <m/>
  </r>
  <r>
    <x v="1234"/>
    <x v="4"/>
    <x v="25"/>
    <x v="2"/>
    <s v="รพ.สต.บ้านโนนสว่าง "/>
    <s v="เก้าอี้นั่งคอย พนักพิงเหล็กรู 4 ที่นั่ง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69"/>
    <x v="258"/>
    <x v="0"/>
    <x v="0"/>
    <m/>
  </r>
  <r>
    <x v="1235"/>
    <x v="5"/>
    <x v="25"/>
    <x v="2"/>
    <s v="รพ.สต.บ้านโนนสำราญ"/>
    <s v="ตู้เก็บยาและเวชภัณฑ์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0"/>
    <x v="258"/>
    <x v="0"/>
    <x v="0"/>
    <m/>
  </r>
  <r>
    <x v="1236"/>
    <x v="6"/>
    <x v="25"/>
    <x v="2"/>
    <s v="รพ.สต.โนนสำราญ"/>
    <s v="เครื่องฟังเสียงหัวใจทารกในครรภ์"/>
    <x v="1"/>
    <n v="0.7"/>
    <n v="1"/>
    <n v="75000"/>
    <n v="75000"/>
    <n v="7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37"/>
    <x v="7"/>
    <x v="25"/>
    <x v="2"/>
    <s v="รพ.สต.บ้านโนนสำราญ"/>
    <s v="ตู้เย็น ขนาดความจุไม่น้อยกว่า 9 คิวบิกฟุต"/>
    <x v="1"/>
    <n v="0.7"/>
    <n v="1"/>
    <n v="15000"/>
    <n v="15000"/>
    <n v="1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0"/>
    <x v="258"/>
    <x v="0"/>
    <x v="0"/>
    <m/>
  </r>
  <r>
    <x v="1238"/>
    <x v="8"/>
    <x v="25"/>
    <x v="2"/>
    <s v="รพ.สต.โนนสำราญ"/>
    <s v="รถเข็นทำแผล"/>
    <x v="1"/>
    <n v="0.7"/>
    <n v="1"/>
    <n v="12800"/>
    <n v="12800"/>
    <n v="128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39"/>
    <x v="9"/>
    <x v="25"/>
    <x v="1"/>
    <s v="รพ. บุณฑริก"/>
    <s v="ยูนิตทำฟัน"/>
    <x v="1"/>
    <n v="0.7"/>
    <n v="1"/>
    <n v="460000"/>
    <n v="460000"/>
    <n v="460000"/>
    <n v="0"/>
    <s v="เฉพาะเจาะจง"/>
    <s v="9.ส่งมอบครุภัณฑ์/งานจ้าง"/>
    <s v="กำลังดำเนินการปรับปรุงห้องทันตกรรม (รอส่งมอบครุภํณฑ์และเบิกจ่ายเงิน)"/>
    <x v="453"/>
    <s v="23 พ.ย 61"/>
    <x v="471"/>
    <x v="260"/>
    <x v="0"/>
    <x v="0"/>
    <m/>
  </r>
  <r>
    <x v="1240"/>
    <x v="10"/>
    <x v="25"/>
    <x v="1"/>
    <s v="รพ. บุณฑริก"/>
    <s v="เครื่องควบคุมการให้สารน้ำทางหลอดเลือดดำชนิด 1 สาย"/>
    <x v="1"/>
    <n v="0.7"/>
    <n v="8"/>
    <n v="60000"/>
    <n v="480000"/>
    <n v="480000"/>
    <n v="0"/>
    <s v="เฉพาะเจาะจง"/>
    <s v="11.จ่ายเงินเรียบร้อยแล้ว"/>
    <m/>
    <x v="454"/>
    <s v="21 พ.ย 61"/>
    <x v="472"/>
    <x v="261"/>
    <x v="198"/>
    <x v="205"/>
    <m/>
  </r>
  <r>
    <x v="1241"/>
    <x v="11"/>
    <x v="25"/>
    <x v="1"/>
    <s v="รพ. บุณฑริก"/>
    <s v="เครื่องกระตุกไฟฟ้าหัวใจ"/>
    <x v="1"/>
    <n v="0.7"/>
    <n v="1"/>
    <n v="330000"/>
    <n v="330000"/>
    <n v="330000"/>
    <n v="0"/>
    <s v="เฉพาะเจาะจง"/>
    <s v="11.จ่ายเงินเรียบร้อยแล้ว"/>
    <m/>
    <x v="455"/>
    <s v="21 พ.ย 61"/>
    <x v="473"/>
    <x v="261"/>
    <x v="199"/>
    <x v="206"/>
    <m/>
  </r>
  <r>
    <x v="1242"/>
    <x v="12"/>
    <x v="25"/>
    <x v="1"/>
    <s v="รพ. บุณฑริก"/>
    <s v="เครื่องรับสัญญาณภาพเอกซเรย์เป็นดิจิตอล ชนิดชุดรับภาพเฟลตพาแนลมีสาย"/>
    <x v="1"/>
    <n v="0.7"/>
    <n v="1"/>
    <n v="2000000"/>
    <n v="2000000"/>
    <n v="1875543.2"/>
    <n v="124456.80000000005"/>
    <s v="E_bidding"/>
    <s v="4.เผยแพร่ประกาศและเอกสารประกวดราคา"/>
    <m/>
    <x v="0"/>
    <m/>
    <x v="0"/>
    <x v="0"/>
    <x v="0"/>
    <x v="0"/>
    <m/>
  </r>
  <r>
    <x v="1243"/>
    <x v="13"/>
    <x v="25"/>
    <x v="1"/>
    <s v="รพ. บุณฑริก"/>
    <s v="เตียงผู้ป่วยชนิดสามไกปรับด้วยไฟฟ้าราวปีกนกพร้อมเบาะและเสาน้ำเกลือ"/>
    <x v="1"/>
    <n v="0.7"/>
    <n v="4"/>
    <n v="55000"/>
    <n v="220000"/>
    <n v="220000"/>
    <n v="0"/>
    <s v="เฉพาะเจาะจง"/>
    <s v="11.จ่ายเงินเรียบร้อยแล้ว"/>
    <m/>
    <x v="456"/>
    <s v="23 พ.ย 61"/>
    <x v="474"/>
    <x v="262"/>
    <x v="198"/>
    <x v="207"/>
    <m/>
  </r>
  <r>
    <x v="1244"/>
    <x v="14"/>
    <x v="25"/>
    <x v="2"/>
    <s v="รพ.สต.แมด"/>
    <s v="โต๊ะทำงาน พร้อมเก้าอี้ ในการให้บริการผู้รับบริการ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5"/>
    <x v="258"/>
    <x v="0"/>
    <x v="0"/>
    <m/>
  </r>
  <r>
    <x v="1245"/>
    <x v="15"/>
    <x v="25"/>
    <x v="2"/>
    <s v="รพ.สต.บ้านโนนบาก"/>
    <s v="ตู้เก็บยาและเวชภัณฑ์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6"/>
    <x v="258"/>
    <x v="0"/>
    <x v="0"/>
    <m/>
  </r>
  <r>
    <x v="1246"/>
    <x v="16"/>
    <x v="25"/>
    <x v="2"/>
    <s v="รพ.สต.บ้านโนนบาก"/>
    <s v="โต๊ะทำงาน พร้อมเก้าอี้ ในการให้บริการผู้รับบริการ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6"/>
    <x v="258"/>
    <x v="0"/>
    <x v="0"/>
    <m/>
  </r>
  <r>
    <x v="1247"/>
    <x v="17"/>
    <x v="25"/>
    <x v="2"/>
    <s v="รพ.สต.บ้านโนนบาก"/>
    <s v="เก้าอี้นั่งคอย พนักพิงเหล็กรู 4 ที่นั่ง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6"/>
    <x v="258"/>
    <x v="0"/>
    <x v="0"/>
    <m/>
  </r>
  <r>
    <x v="1248"/>
    <x v="18"/>
    <x v="25"/>
    <x v="2"/>
    <s v="รพ.สต.บ้านโนนค้อ"/>
    <s v="โต๊ะทำงาน พร้อมเก้าอี้ ในการให้บริการผู้รับบริการ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7"/>
    <x v="263"/>
    <x v="0"/>
    <x v="0"/>
    <m/>
  </r>
  <r>
    <x v="1249"/>
    <x v="19"/>
    <x v="25"/>
    <x v="2"/>
    <s v="รพ.สต.บ้านโนนค้อ"/>
    <s v="เก้าอี้นั่งคอย พนักพิงเหล็กรู 4 ที่นั่ง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7"/>
    <x v="263"/>
    <x v="0"/>
    <x v="0"/>
    <m/>
  </r>
  <r>
    <x v="1250"/>
    <x v="20"/>
    <x v="25"/>
    <x v="2"/>
    <s v="รพ.สต.บ้านโนนค้อ"/>
    <s v="เครื่องคอมพิวเตอร์โน้ตบุ๊ค สำหรับประมวลผล"/>
    <x v="1"/>
    <n v="0.7"/>
    <n v="1"/>
    <n v="21000"/>
    <n v="21000"/>
    <n v="21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8"/>
    <x v="263"/>
    <x v="0"/>
    <x v="0"/>
    <m/>
  </r>
  <r>
    <x v="1251"/>
    <x v="21"/>
    <x v="25"/>
    <x v="2"/>
    <s v="รพ.สต.บ้านโนนค้อ"/>
    <s v="เครื่องคอมพิวเตอร์ สำหรับประมวลผล แบบที่1 (จอไม่น้อยกว่า 19 นิ้ว)"/>
    <x v="1"/>
    <n v="0.7"/>
    <n v="1"/>
    <n v="22000"/>
    <n v="22000"/>
    <n v="22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8"/>
    <x v="263"/>
    <x v="0"/>
    <x v="0"/>
    <m/>
  </r>
  <r>
    <x v="1252"/>
    <x v="22"/>
    <x v="25"/>
    <x v="2"/>
    <s v="รพ.สต.บ้านโนนค้อ"/>
    <s v="ตู้เก็บยาและเวชภัณฑ์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7"/>
    <x v="263"/>
    <x v="0"/>
    <x v="0"/>
    <m/>
  </r>
  <r>
    <x v="1253"/>
    <x v="23"/>
    <x v="25"/>
    <x v="2"/>
    <s v="รพ.สต.บ้านสมพรรัตน์"/>
    <s v="โต๊ะทำงาน พร้อมเก้าอี้ ในการให้บริการผู้รับบริการ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9"/>
    <x v="259"/>
    <x v="0"/>
    <x v="0"/>
    <m/>
  </r>
  <r>
    <x v="1254"/>
    <x v="24"/>
    <x v="25"/>
    <x v="2"/>
    <s v="รพ.สต.บ้านสมพรรัตน์"/>
    <s v="เก้าอี้นั่งคอย พนักพิงเหล็กรู 4 ที่นั่ง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9"/>
    <x v="259"/>
    <x v="0"/>
    <x v="0"/>
    <m/>
  </r>
  <r>
    <x v="1255"/>
    <x v="25"/>
    <x v="25"/>
    <x v="2"/>
    <s v="รพ.สต.บ้านสมพรรัตน์"/>
    <s v="ตู้เย็น ขนาดความจุไม่น้อยกว่า 9 คิวบิกฟุต"/>
    <x v="1"/>
    <n v="0.7"/>
    <n v="1"/>
    <n v="15000"/>
    <n v="15000"/>
    <n v="1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9"/>
    <x v="259"/>
    <x v="0"/>
    <x v="0"/>
    <m/>
  </r>
  <r>
    <x v="1256"/>
    <x v="26"/>
    <x v="25"/>
    <x v="2"/>
    <s v="รพ.สต.บ้านสมพรรัตน์"/>
    <s v="ตู้เก็บยาและเวชภัณฑ์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79"/>
    <x v="259"/>
    <x v="0"/>
    <x v="0"/>
    <m/>
  </r>
  <r>
    <x v="1257"/>
    <x v="27"/>
    <x v="25"/>
    <x v="2"/>
    <s v="รพ.สต.บ้านสร้างม่วง"/>
    <s v="รั้ว ลวดหนาม สูง 2 เมตร 7 เส้น ยาว 164 เมตร"/>
    <x v="2"/>
    <n v="0.7"/>
    <n v="1"/>
    <n v="61500"/>
    <n v="61500"/>
    <n v="615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0"/>
    <x v="264"/>
    <x v="0"/>
    <x v="0"/>
    <m/>
  </r>
  <r>
    <x v="1258"/>
    <x v="28"/>
    <x v="25"/>
    <x v="2"/>
    <s v="รพ.สต.บ้านสร้างม่วง"/>
    <s v="ตู้เก็บยาและเวชภัณฑ์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1"/>
    <x v="259"/>
    <x v="0"/>
    <x v="0"/>
    <m/>
  </r>
  <r>
    <x v="1259"/>
    <x v="29"/>
    <x v="25"/>
    <x v="2"/>
    <s v="รพ.สต.หนองสะโน"/>
    <s v="เครื่องวัดความดันโลหิตแบบสอดแขนชนิดอัตโนมัติ"/>
    <x v="1"/>
    <n v="0.7"/>
    <n v="1"/>
    <n v="70000"/>
    <n v="70000"/>
    <n v="70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60"/>
    <x v="30"/>
    <x v="25"/>
    <x v="2"/>
    <s v="รพ.สต.หนองสะโน"/>
    <s v="เก้าอี้นั่งคอย พนักพิงเหล็กรู 4 ที่นั่ง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2"/>
    <x v="0"/>
    <x v="200"/>
    <x v="84"/>
    <m/>
  </r>
  <r>
    <x v="1261"/>
    <x v="31"/>
    <x v="25"/>
    <x v="2"/>
    <s v="รพ.สต.หนองสะโน"/>
    <s v="ตู้เก็บยาและเวชภัณฑ์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2"/>
    <x v="0"/>
    <x v="200"/>
    <x v="84"/>
    <m/>
  </r>
  <r>
    <x v="1262"/>
    <x v="32"/>
    <x v="25"/>
    <x v="2"/>
    <s v="รพ.สต.บ้านนาโพธิ์"/>
    <s v="โต๊ะทำงาน พร้อมเก้าอี้ ในการให้บริการผู้รับบริการ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3"/>
    <x v="0"/>
    <x v="200"/>
    <x v="84"/>
    <m/>
  </r>
  <r>
    <x v="1263"/>
    <x v="33"/>
    <x v="25"/>
    <x v="2"/>
    <s v="รพ.สต.บ้านนาโพธิ์"/>
    <s v="เครื่องคอมพิวเตอร์โน้ตบุ๊ค สำหรับประมวลผล"/>
    <x v="1"/>
    <n v="0.7"/>
    <n v="1"/>
    <n v="21000"/>
    <n v="21000"/>
    <n v="21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4"/>
    <x v="0"/>
    <x v="201"/>
    <x v="8"/>
    <m/>
  </r>
  <r>
    <x v="1264"/>
    <x v="34"/>
    <x v="25"/>
    <x v="2"/>
    <s v="รพ.สต.บ้านนาโพธิ์"/>
    <s v="เครื่องฟังเสียงหัวใจทารกในครรภ์"/>
    <x v="1"/>
    <n v="0.7"/>
    <n v="1"/>
    <n v="75000"/>
    <n v="75000"/>
    <n v="7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65"/>
    <x v="35"/>
    <x v="25"/>
    <x v="2"/>
    <s v="รพ.สต.บ้านขอนแป้น"/>
    <s v="เครื่องปรับอากาศแบบแยกส่วน ชนิดตั้งพื้นหรือชนิดแขวน(มีระบบฟอกอากาศ) ขนาดไม่ต่ำกว่า 18000 บีทียู"/>
    <x v="1"/>
    <n v="0.7"/>
    <n v="1"/>
    <n v="28600"/>
    <n v="28600"/>
    <n v="286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5"/>
    <x v="0"/>
    <x v="200"/>
    <x v="208"/>
    <m/>
  </r>
  <r>
    <x v="1266"/>
    <x v="36"/>
    <x v="25"/>
    <x v="2"/>
    <s v="รพ.สต.บ้านขอนแป้น"/>
    <s v="โต๊ะทำงาน พร้อมเก้าอี้ ในการให้บริการผู้รับบริการ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5"/>
    <x v="0"/>
    <x v="200"/>
    <x v="208"/>
    <m/>
  </r>
  <r>
    <x v="1267"/>
    <x v="37"/>
    <x v="25"/>
    <x v="2"/>
    <s v="รพ.สต.บ้านขอนแป้น"/>
    <s v="เครื่องคอมพิวเตอร์โน้ตบุ๊ค สำหรับประมวลผล"/>
    <x v="1"/>
    <n v="0.7"/>
    <n v="1"/>
    <n v="21000"/>
    <n v="21000"/>
    <n v="21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6"/>
    <x v="0"/>
    <x v="201"/>
    <x v="8"/>
    <m/>
  </r>
  <r>
    <x v="1268"/>
    <x v="38"/>
    <x v="25"/>
    <x v="2"/>
    <s v="รพ.สต.บ้านหนองเรือ"/>
    <s v="โต๊ะทำงาน พร้อมเก้าอี้ ในการให้บริการผู้รับบริการ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7"/>
    <x v="0"/>
    <x v="200"/>
    <x v="209"/>
    <m/>
  </r>
  <r>
    <x v="1269"/>
    <x v="39"/>
    <x v="25"/>
    <x v="2"/>
    <s v="รพ.สต.บ้านหนองเรือ"/>
    <s v="ตู้เก็บยาและเวชภัณฑ์"/>
    <x v="1"/>
    <n v="0.7"/>
    <n v="4"/>
    <n v="6500"/>
    <n v="26000"/>
    <n v="26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7"/>
    <x v="0"/>
    <x v="200"/>
    <x v="209"/>
    <m/>
  </r>
  <r>
    <x v="1270"/>
    <x v="40"/>
    <x v="25"/>
    <x v="2"/>
    <s v="รพ.สต.บ้านหนองเรือ"/>
    <s v="เครื่องคอมพิวเตอร์โน้ตบุ๊ค สำหรับประมวลผล"/>
    <x v="1"/>
    <n v="0.7"/>
    <n v="1"/>
    <n v="21000"/>
    <n v="21000"/>
    <n v="21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8"/>
    <x v="0"/>
    <x v="201"/>
    <x v="8"/>
    <m/>
  </r>
  <r>
    <x v="1271"/>
    <x v="41"/>
    <x v="25"/>
    <x v="2"/>
    <s v="รพ.สต.บ้านคอแลน"/>
    <s v="เครื่องวัดความดันโลหิต แบบสอดแขน ชนิดอัตโนมัติ"/>
    <x v="1"/>
    <n v="0.7"/>
    <n v="1"/>
    <n v="70000"/>
    <n v="70000"/>
    <n v="70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72"/>
    <x v="42"/>
    <x v="25"/>
    <x v="2"/>
    <s v="รพ.สต.บ้านคอแลน"/>
    <s v="เครื่องคอมพิวเตอร์โน้ตบุ๊ค สำหรับประมวลผล"/>
    <x v="1"/>
    <n v="0.7"/>
    <n v="1"/>
    <n v="21000"/>
    <n v="21000"/>
    <n v="21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9"/>
    <x v="0"/>
    <x v="202"/>
    <x v="210"/>
    <m/>
  </r>
  <r>
    <x v="1273"/>
    <x v="43"/>
    <x v="25"/>
    <x v="2"/>
    <s v="รพ.สต.บ้านคอแลน"/>
    <s v="เครื่องคอมพิวเตอร์ สำหรับประมวลผล แบบที่1 (จอไม่น้อยกว่า 19 นิ้ว)"/>
    <x v="1"/>
    <n v="0.7"/>
    <n v="1"/>
    <n v="22000"/>
    <n v="22000"/>
    <n v="22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89"/>
    <x v="0"/>
    <x v="202"/>
    <x v="210"/>
    <m/>
  </r>
  <r>
    <x v="1274"/>
    <x v="44"/>
    <x v="25"/>
    <x v="2"/>
    <s v="รพ.สต.บ้านบก"/>
    <s v="ตู้เย็น ขนาดความจุไม่น้อยกว่า 9 คิวบิกฟุต"/>
    <x v="1"/>
    <n v="0.7"/>
    <n v="1"/>
    <n v="15000"/>
    <n v="15000"/>
    <n v="1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90"/>
    <x v="0"/>
    <x v="200"/>
    <x v="5"/>
    <m/>
  </r>
  <r>
    <x v="1275"/>
    <x v="45"/>
    <x v="25"/>
    <x v="2"/>
    <s v="รพ.สต.บ้านบก"/>
    <s v="รถเข็นทำแผล"/>
    <x v="1"/>
    <n v="0.7"/>
    <n v="1"/>
    <n v="12800"/>
    <n v="12800"/>
    <n v="128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76"/>
    <x v="46"/>
    <x v="25"/>
    <x v="2"/>
    <s v="รพ.สต.บ้านบก"/>
    <s v="เครื่องฟังเสียงหัวใจทารกในครรภ์"/>
    <x v="1"/>
    <n v="0.7"/>
    <n v="1"/>
    <n v="75000"/>
    <n v="75000"/>
    <n v="7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77"/>
    <x v="47"/>
    <x v="25"/>
    <x v="2"/>
    <s v="รพ.สต.ห้วยข่า"/>
    <s v="เครื่องฟังเสียงหัวใจทารกในครรภ์"/>
    <x v="1"/>
    <n v="0.7"/>
    <n v="1"/>
    <n v="75000"/>
    <n v="75000"/>
    <n v="7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78"/>
    <x v="48"/>
    <x v="25"/>
    <x v="1"/>
    <s v="รพ.บุณฑริก"/>
    <s v="เครื่องตรวจติดตามสัญญาณชีพพร้อมการสื่อสารและส่งสัญญาณชีพเพื่อวินิจฉัย ทางไกล พร้อมติดตั้ง"/>
    <x v="1"/>
    <n v="0.2"/>
    <n v="1"/>
    <n v="220000"/>
    <n v="220000"/>
    <n v="220000"/>
    <n v="0"/>
    <s v="เฉพาะเจาะจง"/>
    <s v="2.แต่งตั้งคณะกรรมการและทำรง.ซื้อจ้างเสนอขอความเห็นชอบ"/>
    <m/>
    <x v="0"/>
    <m/>
    <x v="0"/>
    <x v="0"/>
    <x v="0"/>
    <x v="0"/>
    <m/>
  </r>
  <r>
    <x v="1279"/>
    <x v="49"/>
    <x v="25"/>
    <x v="1"/>
    <s v="รพ.บุณฑริก"/>
    <s v="เครื่องปั่นแยกซีรัม 24 หัว"/>
    <x v="1"/>
    <n v="0.2"/>
    <n v="1"/>
    <n v="180000"/>
    <n v="180000"/>
    <n v="180000"/>
    <n v="0"/>
    <s v="เฉพาะเจาะจง"/>
    <s v="4.เผยแพร่ประกาศและเอกสารประกวดราคา"/>
    <m/>
    <x v="0"/>
    <m/>
    <x v="0"/>
    <x v="0"/>
    <x v="0"/>
    <x v="0"/>
    <m/>
  </r>
  <r>
    <x v="1280"/>
    <x v="50"/>
    <x v="25"/>
    <x v="2"/>
    <s v="รพ.สต.บ้านคอแลน"/>
    <s v="ชุดทันตกรรมเคลื่อนที่พร้อมเก้าอี้สนามและโคมไฟ"/>
    <x v="1"/>
    <n v="0.2"/>
    <n v="1"/>
    <n v="65000"/>
    <n v="65000"/>
    <n v="6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91"/>
    <x v="0"/>
    <x v="203"/>
    <x v="90"/>
    <m/>
  </r>
  <r>
    <x v="1281"/>
    <x v="51"/>
    <x v="25"/>
    <x v="2"/>
    <s v="รพ.สต.บ้านคอแลน"/>
    <s v="เครื่องขุดหินปูน"/>
    <x v="1"/>
    <n v="0.2"/>
    <n v="1"/>
    <n v="25000"/>
    <n v="25000"/>
    <n v="2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91"/>
    <x v="0"/>
    <x v="203"/>
    <x v="21"/>
    <m/>
  </r>
  <r>
    <x v="1282"/>
    <x v="52"/>
    <x v="25"/>
    <x v="2"/>
    <s v="รพ.สต.บ้านคอแลน"/>
    <s v="เครื่องฉายแสงวัสดุอุดฟัน"/>
    <x v="1"/>
    <n v="0.2"/>
    <n v="1"/>
    <n v="25000"/>
    <n v="25000"/>
    <n v="25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91"/>
    <x v="0"/>
    <x v="203"/>
    <x v="21"/>
    <m/>
  </r>
  <r>
    <x v="1283"/>
    <x v="53"/>
    <x v="25"/>
    <x v="2"/>
    <s v="รพ.สต.บ้านคอแลน"/>
    <s v="เครื่องกรอฟันแบบเคลื่อนที่ได้"/>
    <x v="1"/>
    <n v="0.2"/>
    <n v="1"/>
    <n v="110000"/>
    <n v="110000"/>
    <n v="110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91"/>
    <x v="0"/>
    <x v="203"/>
    <x v="22"/>
    <m/>
  </r>
  <r>
    <x v="1284"/>
    <x v="54"/>
    <x v="25"/>
    <x v="2"/>
    <s v="รพ.สต.บ้านคอแลน"/>
    <s v="เครื่องปั่นและผสมสารอุดฟัน"/>
    <x v="1"/>
    <n v="0.2"/>
    <n v="1"/>
    <n v="12000"/>
    <n v="12000"/>
    <n v="12000"/>
    <n v="0"/>
    <s v="เฉพาะเจาะจง"/>
    <s v="2.แต่งตั้งคณะกรรมการและทำรง.ซื้อจ้างเสนอขอความเห็นชอบ"/>
    <m/>
    <x v="0"/>
    <m/>
    <x v="491"/>
    <x v="0"/>
    <x v="203"/>
    <x v="8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G176" firstHeaderRow="0" firstDataRow="1" firstDataCol="1"/>
  <pivotFields count="23">
    <pivotField showAll="0">
      <items count="128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0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t="default"/>
      </items>
    </pivotField>
    <pivotField dataField="1" showAll="0">
      <items count="8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0"/>
        <item t="default"/>
      </items>
    </pivotField>
    <pivotField axis="axisRow" showAll="0">
      <items count="27">
        <item x="9"/>
        <item x="10"/>
        <item x="3"/>
        <item x="19"/>
        <item x="4"/>
        <item x="20"/>
        <item x="7"/>
        <item x="6"/>
        <item x="21"/>
        <item x="22"/>
        <item x="11"/>
        <item x="17"/>
        <item x="24"/>
        <item x="23"/>
        <item x="25"/>
        <item x="12"/>
        <item x="2"/>
        <item x="1"/>
        <item x="14"/>
        <item x="13"/>
        <item x="8"/>
        <item x="16"/>
        <item x="18"/>
        <item x="15"/>
        <item x="5"/>
        <item x="0"/>
        <item t="default"/>
      </items>
    </pivotField>
    <pivotField axis="axisRow" subtotalTop="0" showAll="0">
      <items count="5">
        <item x="1"/>
        <item x="2"/>
        <item x="3"/>
        <item x="0"/>
        <item t="default"/>
      </items>
    </pivotField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58">
        <item x="181"/>
        <item x="177"/>
        <item x="333"/>
        <item x="173"/>
        <item x="217"/>
        <item x="334"/>
        <item x="48"/>
        <item x="49"/>
        <item x="412"/>
        <item x="170"/>
        <item x="443"/>
        <item x="452"/>
        <item x="68"/>
        <item x="51"/>
        <item x="351"/>
        <item x="451"/>
        <item x="136"/>
        <item x="233"/>
        <item x="358"/>
        <item x="344"/>
        <item x="176"/>
        <item x="25"/>
        <item x="343"/>
        <item x="22"/>
        <item x="318"/>
        <item x="438"/>
        <item x="175"/>
        <item x="131"/>
        <item x="345"/>
        <item x="348"/>
        <item x="42"/>
        <item x="7"/>
        <item x="130"/>
        <item x="445"/>
        <item x="417"/>
        <item x="395"/>
        <item x="409"/>
        <item x="237"/>
        <item x="362"/>
        <item x="411"/>
        <item x="119"/>
        <item x="115"/>
        <item x="402"/>
        <item x="441"/>
        <item x="270"/>
        <item x="198"/>
        <item x="370"/>
        <item x="278"/>
        <item x="151"/>
        <item x="379"/>
        <item x="331"/>
        <item x="354"/>
        <item x="410"/>
        <item x="398"/>
        <item x="274"/>
        <item x="284"/>
        <item x="33"/>
        <item x="305"/>
        <item x="423"/>
        <item x="276"/>
        <item x="369"/>
        <item x="408"/>
        <item x="279"/>
        <item x="316"/>
        <item x="230"/>
        <item x="269"/>
        <item x="321"/>
        <item x="240"/>
        <item x="241"/>
        <item x="227"/>
        <item x="307"/>
        <item x="339"/>
        <item x="219"/>
        <item x="292"/>
        <item x="312"/>
        <item x="332"/>
        <item x="386"/>
        <item x="394"/>
        <item x="350"/>
        <item x="399"/>
        <item x="52"/>
        <item x="387"/>
        <item x="242"/>
        <item x="111"/>
        <item x="280"/>
        <item x="384"/>
        <item x="401"/>
        <item x="415"/>
        <item x="277"/>
        <item x="228"/>
        <item x="222"/>
        <item x="319"/>
        <item x="109"/>
        <item x="372"/>
        <item x="308"/>
        <item x="376"/>
        <item x="27"/>
        <item x="229"/>
        <item x="272"/>
        <item x="289"/>
        <item x="152"/>
        <item x="404"/>
        <item x="168"/>
        <item x="275"/>
        <item x="236"/>
        <item x="374"/>
        <item x="293"/>
        <item x="323"/>
        <item x="226"/>
        <item x="281"/>
        <item x="373"/>
        <item x="383"/>
        <item x="375"/>
        <item x="367"/>
        <item x="291"/>
        <item x="342"/>
        <item x="3"/>
        <item x="186"/>
        <item x="189"/>
        <item x="455"/>
        <item x="454"/>
        <item x="183"/>
        <item x="250"/>
        <item x="211"/>
        <item x="143"/>
        <item x="285"/>
        <item x="2"/>
        <item x="8"/>
        <item x="65"/>
        <item x="244"/>
        <item x="433"/>
        <item x="259"/>
        <item x="258"/>
        <item x="184"/>
        <item x="420"/>
        <item x="190"/>
        <item x="267"/>
        <item x="325"/>
        <item x="148"/>
        <item x="330"/>
        <item x="141"/>
        <item x="288"/>
        <item x="117"/>
        <item x="286"/>
        <item x="251"/>
        <item x="252"/>
        <item x="87"/>
        <item x="453"/>
        <item x="70"/>
        <item x="262"/>
        <item x="253"/>
        <item x="246"/>
        <item x="107"/>
        <item x="67"/>
        <item x="260"/>
        <item x="268"/>
        <item x="212"/>
        <item x="14"/>
        <item x="142"/>
        <item x="100"/>
        <item x="255"/>
        <item x="261"/>
        <item x="421"/>
        <item x="436"/>
        <item x="135"/>
        <item x="66"/>
        <item x="456"/>
        <item x="249"/>
        <item x="247"/>
        <item x="256"/>
        <item x="254"/>
        <item x="248"/>
        <item x="266"/>
        <item x="263"/>
        <item x="46"/>
        <item x="88"/>
        <item x="182"/>
        <item x="245"/>
        <item x="257"/>
        <item x="91"/>
        <item x="157"/>
        <item x="171"/>
        <item x="364"/>
        <item x="363"/>
        <item x="311"/>
        <item x="122"/>
        <item x="74"/>
        <item x="296"/>
        <item x="60"/>
        <item x="78"/>
        <item x="304"/>
        <item x="55"/>
        <item x="144"/>
        <item x="103"/>
        <item x="58"/>
        <item x="298"/>
        <item x="297"/>
        <item x="73"/>
        <item x="313"/>
        <item x="435"/>
        <item x="195"/>
        <item x="118"/>
        <item x="283"/>
        <item x="89"/>
        <item x="302"/>
        <item x="290"/>
        <item x="416"/>
        <item x="391"/>
        <item x="153"/>
        <item x="47"/>
        <item x="9"/>
        <item x="405"/>
        <item x="440"/>
        <item x="324"/>
        <item x="447"/>
        <item x="442"/>
        <item x="32"/>
        <item x="448"/>
        <item x="44"/>
        <item x="31"/>
        <item x="104"/>
        <item x="5"/>
        <item x="207"/>
        <item x="43"/>
        <item x="59"/>
        <item x="203"/>
        <item x="202"/>
        <item x="80"/>
        <item x="449"/>
        <item x="145"/>
        <item x="28"/>
        <item x="38"/>
        <item x="108"/>
        <item x="79"/>
        <item x="34"/>
        <item x="101"/>
        <item x="149"/>
        <item x="147"/>
        <item x="64"/>
        <item x="6"/>
        <item x="29"/>
        <item x="30"/>
        <item x="40"/>
        <item x="35"/>
        <item x="23"/>
        <item x="21"/>
        <item x="1"/>
        <item x="446"/>
        <item x="389"/>
        <item x="347"/>
        <item x="397"/>
        <item x="335"/>
        <item x="361"/>
        <item x="400"/>
        <item x="282"/>
        <item x="132"/>
        <item x="133"/>
        <item x="340"/>
        <item x="169"/>
        <item x="167"/>
        <item x="353"/>
        <item x="50"/>
        <item x="77"/>
        <item x="329"/>
        <item x="185"/>
        <item x="56"/>
        <item x="61"/>
        <item x="123"/>
        <item x="121"/>
        <item x="102"/>
        <item x="97"/>
        <item x="96"/>
        <item x="12"/>
        <item x="231"/>
        <item x="378"/>
        <item x="166"/>
        <item x="439"/>
        <item x="140"/>
        <item x="83"/>
        <item x="396"/>
        <item x="216"/>
        <item x="359"/>
        <item x="431"/>
        <item x="161"/>
        <item x="155"/>
        <item x="371"/>
        <item x="418"/>
        <item x="105"/>
        <item x="368"/>
        <item x="13"/>
        <item x="163"/>
        <item x="315"/>
        <item x="129"/>
        <item x="72"/>
        <item x="365"/>
        <item x="139"/>
        <item x="337"/>
        <item x="164"/>
        <item x="349"/>
        <item x="430"/>
        <item x="265"/>
        <item x="422"/>
        <item x="120"/>
        <item x="273"/>
        <item x="197"/>
        <item x="200"/>
        <item x="209"/>
        <item x="75"/>
        <item x="450"/>
        <item x="306"/>
        <item x="406"/>
        <item x="110"/>
        <item x="199"/>
        <item x="193"/>
        <item x="223"/>
        <item x="127"/>
        <item x="82"/>
        <item x="159"/>
        <item x="113"/>
        <item x="126"/>
        <item x="205"/>
        <item x="429"/>
        <item x="382"/>
        <item x="310"/>
        <item x="192"/>
        <item x="194"/>
        <item x="238"/>
        <item x="158"/>
        <item x="424"/>
        <item x="425"/>
        <item x="112"/>
        <item x="295"/>
        <item x="114"/>
        <item x="299"/>
        <item x="301"/>
        <item x="366"/>
        <item x="150"/>
        <item x="37"/>
        <item x="17"/>
        <item x="45"/>
        <item x="234"/>
        <item x="201"/>
        <item x="413"/>
        <item x="204"/>
        <item x="178"/>
        <item x="124"/>
        <item x="146"/>
        <item x="314"/>
        <item x="414"/>
        <item x="317"/>
        <item x="357"/>
        <item x="232"/>
        <item x="355"/>
        <item x="24"/>
        <item x="352"/>
        <item x="432"/>
        <item x="165"/>
        <item x="98"/>
        <item x="92"/>
        <item x="390"/>
        <item x="84"/>
        <item x="213"/>
        <item x="162"/>
        <item x="85"/>
        <item x="154"/>
        <item x="180"/>
        <item x="18"/>
        <item x="294"/>
        <item x="71"/>
        <item x="287"/>
        <item x="214"/>
        <item x="434"/>
        <item x="309"/>
        <item x="156"/>
        <item x="215"/>
        <item x="4"/>
        <item x="264"/>
        <item x="172"/>
        <item x="187"/>
        <item x="39"/>
        <item x="106"/>
        <item x="11"/>
        <item x="428"/>
        <item x="385"/>
        <item x="444"/>
        <item x="426"/>
        <item x="338"/>
        <item x="403"/>
        <item x="360"/>
        <item x="392"/>
        <item x="188"/>
        <item x="116"/>
        <item x="19"/>
        <item x="239"/>
        <item x="220"/>
        <item x="191"/>
        <item x="36"/>
        <item x="303"/>
        <item x="224"/>
        <item x="336"/>
        <item x="26"/>
        <item x="225"/>
        <item x="95"/>
        <item x="16"/>
        <item x="427"/>
        <item x="243"/>
        <item x="62"/>
        <item x="377"/>
        <item x="76"/>
        <item x="63"/>
        <item x="86"/>
        <item x="380"/>
        <item x="419"/>
        <item x="208"/>
        <item x="196"/>
        <item x="407"/>
        <item x="210"/>
        <item x="160"/>
        <item x="388"/>
        <item x="81"/>
        <item x="41"/>
        <item x="15"/>
        <item x="326"/>
        <item x="128"/>
        <item x="57"/>
        <item x="54"/>
        <item x="93"/>
        <item x="94"/>
        <item x="328"/>
        <item x="218"/>
        <item x="125"/>
        <item x="271"/>
        <item x="393"/>
        <item x="90"/>
        <item x="327"/>
        <item x="300"/>
        <item x="322"/>
        <item x="320"/>
        <item x="356"/>
        <item x="235"/>
        <item x="20"/>
        <item x="206"/>
        <item x="10"/>
        <item x="138"/>
        <item x="179"/>
        <item x="134"/>
        <item x="53"/>
        <item x="381"/>
        <item x="99"/>
        <item x="174"/>
        <item x="137"/>
        <item x="437"/>
        <item x="346"/>
        <item x="69"/>
        <item x="341"/>
        <item x="221"/>
        <item x="0"/>
        <item t="default"/>
      </items>
    </pivotField>
    <pivotField showAll="0"/>
    <pivotField dataField="1" showAll="0">
      <items count="493">
        <item x="344"/>
        <item x="346"/>
        <item x="345"/>
        <item x="360"/>
        <item x="120"/>
        <item x="119"/>
        <item x="470"/>
        <item x="475"/>
        <item x="490"/>
        <item x="469"/>
        <item x="476"/>
        <item x="482"/>
        <item x="483"/>
        <item x="468"/>
        <item x="487"/>
        <item x="488"/>
        <item x="467"/>
        <item x="479"/>
        <item x="485"/>
        <item x="486"/>
        <item x="481"/>
        <item x="484"/>
        <item x="480"/>
        <item x="411"/>
        <item x="489"/>
        <item x="478"/>
        <item x="477"/>
        <item x="491"/>
        <item x="135"/>
        <item x="123"/>
        <item x="137"/>
        <item x="350"/>
        <item x="136"/>
        <item x="134"/>
        <item x="133"/>
        <item x="121"/>
        <item x="139"/>
        <item x="138"/>
        <item x="132"/>
        <item x="122"/>
        <item x="152"/>
        <item x="127"/>
        <item x="130"/>
        <item x="128"/>
        <item x="129"/>
        <item x="126"/>
        <item x="185"/>
        <item x="187"/>
        <item x="184"/>
        <item x="186"/>
        <item x="183"/>
        <item x="188"/>
        <item x="182"/>
        <item x="118"/>
        <item x="125"/>
        <item x="124"/>
        <item x="151"/>
        <item x="153"/>
        <item x="131"/>
        <item x="401"/>
        <item x="205"/>
        <item x="55"/>
        <item x="57"/>
        <item x="399"/>
        <item x="402"/>
        <item x="203"/>
        <item x="53"/>
        <item x="54"/>
        <item x="400"/>
        <item x="206"/>
        <item x="58"/>
        <item x="210"/>
        <item x="211"/>
        <item x="404"/>
        <item x="405"/>
        <item x="388"/>
        <item x="464"/>
        <item x="390"/>
        <item x="391"/>
        <item x="61"/>
        <item x="163"/>
        <item x="296"/>
        <item x="299"/>
        <item x="298"/>
        <item x="62"/>
        <item x="162"/>
        <item x="266"/>
        <item x="165"/>
        <item x="295"/>
        <item x="403"/>
        <item x="10"/>
        <item x="409"/>
        <item x="71"/>
        <item x="256"/>
        <item x="40"/>
        <item x="259"/>
        <item x="8"/>
        <item x="416"/>
        <item x="331"/>
        <item x="3"/>
        <item x="27"/>
        <item x="15"/>
        <item x="415"/>
        <item x="16"/>
        <item x="407"/>
        <item x="17"/>
        <item x="417"/>
        <item x="307"/>
        <item x="406"/>
        <item x="32"/>
        <item x="418"/>
        <item x="461"/>
        <item x="11"/>
        <item x="414"/>
        <item x="33"/>
        <item x="408"/>
        <item x="35"/>
        <item x="34"/>
        <item x="389"/>
        <item x="395"/>
        <item x="393"/>
        <item x="394"/>
        <item x="12"/>
        <item x="272"/>
        <item x="392"/>
        <item x="13"/>
        <item x="14"/>
        <item x="69"/>
        <item x="29"/>
        <item x="36"/>
        <item x="23"/>
        <item x="460"/>
        <item x="160"/>
        <item x="30"/>
        <item x="413"/>
        <item x="24"/>
        <item x="25"/>
        <item x="204"/>
        <item x="26"/>
        <item x="28"/>
        <item x="31"/>
        <item x="275"/>
        <item x="202"/>
        <item x="37"/>
        <item x="72"/>
        <item x="18"/>
        <item x="19"/>
        <item x="332"/>
        <item x="161"/>
        <item x="38"/>
        <item x="68"/>
        <item x="39"/>
        <item x="70"/>
        <item x="236"/>
        <item x="237"/>
        <item x="235"/>
        <item x="239"/>
        <item x="238"/>
        <item x="471"/>
        <item x="410"/>
        <item x="95"/>
        <item x="257"/>
        <item x="94"/>
        <item x="79"/>
        <item x="110"/>
        <item x="99"/>
        <item x="97"/>
        <item x="107"/>
        <item x="254"/>
        <item x="106"/>
        <item x="104"/>
        <item x="102"/>
        <item x="96"/>
        <item x="115"/>
        <item x="80"/>
        <item x="101"/>
        <item x="98"/>
        <item x="116"/>
        <item x="108"/>
        <item x="93"/>
        <item x="103"/>
        <item x="105"/>
        <item x="412"/>
        <item x="220"/>
        <item x="169"/>
        <item x="258"/>
        <item x="240"/>
        <item x="271"/>
        <item x="268"/>
        <item x="111"/>
        <item x="269"/>
        <item x="221"/>
        <item x="473"/>
        <item x="472"/>
        <item x="474"/>
        <item x="222"/>
        <item x="234"/>
        <item x="92"/>
        <item x="251"/>
        <item x="250"/>
        <item x="198"/>
        <item x="197"/>
        <item x="200"/>
        <item x="201"/>
        <item x="199"/>
        <item x="230"/>
        <item x="343"/>
        <item x="194"/>
        <item x="196"/>
        <item x="195"/>
        <item x="375"/>
        <item x="369"/>
        <item x="368"/>
        <item x="373"/>
        <item x="450"/>
        <item x="448"/>
        <item x="463"/>
        <item x="465"/>
        <item x="166"/>
        <item x="167"/>
        <item x="466"/>
        <item x="179"/>
        <item x="181"/>
        <item x="180"/>
        <item x="351"/>
        <item x="354"/>
        <item x="270"/>
        <item x="303"/>
        <item x="248"/>
        <item x="249"/>
        <item x="246"/>
        <item x="243"/>
        <item x="244"/>
        <item x="434"/>
        <item x="433"/>
        <item x="260"/>
        <item x="273"/>
        <item x="274"/>
        <item x="255"/>
        <item x="349"/>
        <item x="241"/>
        <item x="348"/>
        <item x="247"/>
        <item x="347"/>
        <item x="245"/>
        <item x="231"/>
        <item x="352"/>
        <item x="242"/>
        <item x="171"/>
        <item x="232"/>
        <item x="355"/>
        <item x="302"/>
        <item x="304"/>
        <item x="357"/>
        <item x="356"/>
        <item x="233"/>
        <item x="208"/>
        <item x="358"/>
        <item x="172"/>
        <item x="339"/>
        <item x="341"/>
        <item x="340"/>
        <item x="342"/>
        <item x="366"/>
        <item x="353"/>
        <item x="224"/>
        <item x="227"/>
        <item x="228"/>
        <item x="226"/>
        <item x="297"/>
        <item x="174"/>
        <item x="177"/>
        <item x="267"/>
        <item x="176"/>
        <item x="175"/>
        <item x="170"/>
        <item x="446"/>
        <item x="193"/>
        <item x="178"/>
        <item x="361"/>
        <item x="441"/>
        <item x="173"/>
        <item x="117"/>
        <item x="229"/>
        <item x="192"/>
        <item x="189"/>
        <item x="367"/>
        <item x="365"/>
        <item x="359"/>
        <item x="301"/>
        <item x="109"/>
        <item x="190"/>
        <item x="438"/>
        <item x="100"/>
        <item x="168"/>
        <item x="219"/>
        <item x="439"/>
        <item x="449"/>
        <item x="300"/>
        <item x="435"/>
        <item x="191"/>
        <item x="437"/>
        <item x="261"/>
        <item x="440"/>
        <item x="442"/>
        <item x="443"/>
        <item x="445"/>
        <item x="444"/>
        <item x="225"/>
        <item x="209"/>
        <item x="207"/>
        <item x="364"/>
        <item x="384"/>
        <item x="253"/>
        <item x="252"/>
        <item x="22"/>
        <item x="321"/>
        <item x="73"/>
        <item x="263"/>
        <item x="311"/>
        <item x="319"/>
        <item x="310"/>
        <item x="317"/>
        <item x="326"/>
        <item x="324"/>
        <item x="308"/>
        <item x="314"/>
        <item x="56"/>
        <item x="264"/>
        <item x="327"/>
        <item x="330"/>
        <item x="325"/>
        <item x="312"/>
        <item x="320"/>
        <item x="313"/>
        <item x="309"/>
        <item x="328"/>
        <item x="318"/>
        <item x="164"/>
        <item x="265"/>
        <item x="329"/>
        <item x="315"/>
        <item x="20"/>
        <item x="316"/>
        <item x="21"/>
        <item x="322"/>
        <item x="323"/>
        <item x="141"/>
        <item x="145"/>
        <item x="143"/>
        <item x="146"/>
        <item x="148"/>
        <item x="147"/>
        <item x="149"/>
        <item x="140"/>
        <item x="142"/>
        <item x="150"/>
        <item x="144"/>
        <item x="44"/>
        <item x="156"/>
        <item x="51"/>
        <item x="52"/>
        <item x="157"/>
        <item x="41"/>
        <item x="155"/>
        <item x="43"/>
        <item x="49"/>
        <item x="48"/>
        <item x="158"/>
        <item x="50"/>
        <item x="159"/>
        <item x="45"/>
        <item x="47"/>
        <item x="42"/>
        <item x="46"/>
        <item x="154"/>
        <item x="454"/>
        <item x="458"/>
        <item x="459"/>
        <item x="455"/>
        <item x="382"/>
        <item x="380"/>
        <item x="383"/>
        <item x="370"/>
        <item x="376"/>
        <item x="381"/>
        <item x="374"/>
        <item x="377"/>
        <item x="379"/>
        <item x="386"/>
        <item x="378"/>
        <item x="387"/>
        <item x="385"/>
        <item x="451"/>
        <item x="453"/>
        <item x="456"/>
        <item x="452"/>
        <item x="262"/>
        <item x="215"/>
        <item x="216"/>
        <item x="212"/>
        <item x="213"/>
        <item x="214"/>
        <item x="218"/>
        <item x="217"/>
        <item x="66"/>
        <item x="67"/>
        <item x="60"/>
        <item x="59"/>
        <item x="65"/>
        <item x="64"/>
        <item x="63"/>
        <item x="371"/>
        <item x="372"/>
        <item x="336"/>
        <item x="337"/>
        <item x="338"/>
        <item x="462"/>
        <item x="457"/>
        <item x="284"/>
        <item x="285"/>
        <item x="287"/>
        <item x="276"/>
        <item x="283"/>
        <item x="280"/>
        <item x="279"/>
        <item x="305"/>
        <item x="286"/>
        <item x="306"/>
        <item x="290"/>
        <item x="289"/>
        <item x="278"/>
        <item x="277"/>
        <item x="281"/>
        <item x="288"/>
        <item x="292"/>
        <item x="293"/>
        <item x="291"/>
        <item x="294"/>
        <item x="282"/>
        <item x="1"/>
        <item x="6"/>
        <item x="7"/>
        <item x="2"/>
        <item x="5"/>
        <item x="9"/>
        <item x="4"/>
        <item x="223"/>
        <item x="397"/>
        <item x="396"/>
        <item x="398"/>
        <item x="419"/>
        <item x="430"/>
        <item x="421"/>
        <item x="420"/>
        <item x="431"/>
        <item x="424"/>
        <item x="422"/>
        <item x="425"/>
        <item x="426"/>
        <item x="427"/>
        <item x="428"/>
        <item x="429"/>
        <item x="447"/>
        <item x="432"/>
        <item x="423"/>
        <item x="333"/>
        <item x="436"/>
        <item x="78"/>
        <item x="76"/>
        <item x="75"/>
        <item x="74"/>
        <item x="113"/>
        <item x="114"/>
        <item x="85"/>
        <item x="90"/>
        <item x="88"/>
        <item x="89"/>
        <item x="112"/>
        <item x="91"/>
        <item x="86"/>
        <item x="83"/>
        <item x="81"/>
        <item x="87"/>
        <item x="84"/>
        <item x="82"/>
        <item x="335"/>
        <item x="363"/>
        <item x="362"/>
        <item x="334"/>
        <item x="77"/>
        <item x="0"/>
        <item t="default"/>
      </items>
    </pivotField>
    <pivotField dataField="1" showAll="0">
      <items count="266">
        <item x="211"/>
        <item x="217"/>
        <item x="220"/>
        <item x="214"/>
        <item x="212"/>
        <item x="221"/>
        <item x="219"/>
        <item x="210"/>
        <item x="218"/>
        <item x="213"/>
        <item x="215"/>
        <item x="204"/>
        <item x="216"/>
        <item x="208"/>
        <item x="209"/>
        <item x="207"/>
        <item x="202"/>
        <item x="222"/>
        <item x="223"/>
        <item x="206"/>
        <item x="203"/>
        <item x="205"/>
        <item x="105"/>
        <item x="173"/>
        <item x="94"/>
        <item x="172"/>
        <item x="103"/>
        <item x="41"/>
        <item x="191"/>
        <item x="174"/>
        <item x="39"/>
        <item x="125"/>
        <item x="190"/>
        <item x="188"/>
        <item x="102"/>
        <item x="38"/>
        <item x="148"/>
        <item x="178"/>
        <item x="177"/>
        <item x="104"/>
        <item x="66"/>
        <item x="160"/>
        <item x="63"/>
        <item x="74"/>
        <item x="163"/>
        <item x="154"/>
        <item x="199"/>
        <item x="76"/>
        <item x="236"/>
        <item x="62"/>
        <item x="111"/>
        <item x="59"/>
        <item x="251"/>
        <item x="147"/>
        <item x="89"/>
        <item x="253"/>
        <item x="113"/>
        <item x="3"/>
        <item x="201"/>
        <item x="95"/>
        <item x="145"/>
        <item x="8"/>
        <item x="146"/>
        <item x="252"/>
        <item x="133"/>
        <item x="52"/>
        <item x="68"/>
        <item x="229"/>
        <item x="158"/>
        <item x="196"/>
        <item x="226"/>
        <item x="28"/>
        <item x="250"/>
        <item x="9"/>
        <item x="116"/>
        <item x="235"/>
        <item x="75"/>
        <item x="84"/>
        <item x="30"/>
        <item x="34"/>
        <item x="110"/>
        <item x="225"/>
        <item x="247"/>
        <item x="119"/>
        <item x="123"/>
        <item x="241"/>
        <item x="106"/>
        <item x="140"/>
        <item x="22"/>
        <item x="96"/>
        <item x="71"/>
        <item x="181"/>
        <item x="179"/>
        <item x="197"/>
        <item x="83"/>
        <item x="15"/>
        <item x="126"/>
        <item x="29"/>
        <item x="21"/>
        <item x="165"/>
        <item x="129"/>
        <item x="134"/>
        <item x="58"/>
        <item x="57"/>
        <item x="132"/>
        <item x="97"/>
        <item x="64"/>
        <item x="27"/>
        <item x="114"/>
        <item x="249"/>
        <item x="45"/>
        <item x="128"/>
        <item x="32"/>
        <item x="6"/>
        <item x="162"/>
        <item x="198"/>
        <item x="200"/>
        <item x="144"/>
        <item x="18"/>
        <item x="118"/>
        <item x="122"/>
        <item x="17"/>
        <item x="77"/>
        <item x="240"/>
        <item x="176"/>
        <item x="86"/>
        <item x="135"/>
        <item x="245"/>
        <item x="159"/>
        <item x="166"/>
        <item x="256"/>
        <item x="50"/>
        <item x="31"/>
        <item x="189"/>
        <item x="243"/>
        <item x="5"/>
        <item x="169"/>
        <item x="155"/>
        <item x="242"/>
        <item x="124"/>
        <item x="35"/>
        <item x="156"/>
        <item x="4"/>
        <item x="184"/>
        <item x="157"/>
        <item x="180"/>
        <item x="192"/>
        <item x="101"/>
        <item x="7"/>
        <item x="70"/>
        <item x="185"/>
        <item x="260"/>
        <item x="261"/>
        <item x="152"/>
        <item x="60"/>
        <item x="56"/>
        <item x="79"/>
        <item x="131"/>
        <item x="187"/>
        <item x="183"/>
        <item x="194"/>
        <item x="232"/>
        <item x="257"/>
        <item x="53"/>
        <item x="42"/>
        <item x="88"/>
        <item x="44"/>
        <item x="12"/>
        <item x="65"/>
        <item x="120"/>
        <item x="130"/>
        <item x="230"/>
        <item x="51"/>
        <item x="141"/>
        <item x="246"/>
        <item x="142"/>
        <item x="149"/>
        <item x="13"/>
        <item x="72"/>
        <item x="25"/>
        <item x="87"/>
        <item x="121"/>
        <item x="262"/>
        <item x="150"/>
        <item x="175"/>
        <item x="91"/>
        <item x="49"/>
        <item x="47"/>
        <item x="228"/>
        <item x="85"/>
        <item x="69"/>
        <item x="244"/>
        <item x="127"/>
        <item x="43"/>
        <item x="93"/>
        <item x="14"/>
        <item x="161"/>
        <item x="67"/>
        <item x="46"/>
        <item x="24"/>
        <item x="33"/>
        <item x="54"/>
        <item x="99"/>
        <item x="20"/>
        <item x="98"/>
        <item x="167"/>
        <item x="115"/>
        <item x="254"/>
        <item x="117"/>
        <item x="10"/>
        <item x="73"/>
        <item x="108"/>
        <item x="231"/>
        <item x="100"/>
        <item x="1"/>
        <item x="193"/>
        <item x="186"/>
        <item x="151"/>
        <item x="234"/>
        <item x="248"/>
        <item x="11"/>
        <item x="138"/>
        <item x="90"/>
        <item x="255"/>
        <item x="107"/>
        <item x="136"/>
        <item x="137"/>
        <item x="61"/>
        <item x="224"/>
        <item x="171"/>
        <item x="168"/>
        <item x="26"/>
        <item x="16"/>
        <item x="139"/>
        <item x="227"/>
        <item x="195"/>
        <item x="55"/>
        <item x="37"/>
        <item x="239"/>
        <item x="109"/>
        <item x="19"/>
        <item x="48"/>
        <item x="112"/>
        <item x="182"/>
        <item x="23"/>
        <item x="143"/>
        <item x="92"/>
        <item x="36"/>
        <item x="153"/>
        <item x="233"/>
        <item x="40"/>
        <item x="2"/>
        <item x="170"/>
        <item x="78"/>
        <item x="264"/>
        <item x="258"/>
        <item x="259"/>
        <item x="263"/>
        <item x="81"/>
        <item x="80"/>
        <item x="164"/>
        <item x="82"/>
        <item x="237"/>
        <item x="238"/>
        <item x="0"/>
        <item t="default"/>
      </items>
    </pivotField>
    <pivotField dataField="1" showAll="0">
      <items count="205">
        <item x="88"/>
        <item x="90"/>
        <item x="91"/>
        <item x="31"/>
        <item x="144"/>
        <item x="140"/>
        <item x="29"/>
        <item x="107"/>
        <item x="89"/>
        <item x="159"/>
        <item x="49"/>
        <item x="66"/>
        <item x="153"/>
        <item x="127"/>
        <item x="61"/>
        <item x="173"/>
        <item x="57"/>
        <item x="60"/>
        <item x="183"/>
        <item x="132"/>
        <item x="154"/>
        <item x="72"/>
        <item x="179"/>
        <item x="193"/>
        <item x="45"/>
        <item x="13"/>
        <item x="98"/>
        <item x="27"/>
        <item x="141"/>
        <item x="122"/>
        <item x="16"/>
        <item x="194"/>
        <item x="81"/>
        <item x="114"/>
        <item x="51"/>
        <item x="126"/>
        <item x="177"/>
        <item x="120"/>
        <item x="123"/>
        <item x="2"/>
        <item x="73"/>
        <item x="187"/>
        <item x="156"/>
        <item x="169"/>
        <item x="59"/>
        <item x="103"/>
        <item x="92"/>
        <item x="14"/>
        <item x="48"/>
        <item x="94"/>
        <item x="96"/>
        <item x="176"/>
        <item x="22"/>
        <item x="20"/>
        <item x="100"/>
        <item x="119"/>
        <item x="124"/>
        <item x="106"/>
        <item x="12"/>
        <item x="58"/>
        <item x="54"/>
        <item x="76"/>
        <item x="108"/>
        <item x="44"/>
        <item x="42"/>
        <item x="166"/>
        <item x="131"/>
        <item x="113"/>
        <item x="34"/>
        <item x="71"/>
        <item x="172"/>
        <item x="111"/>
        <item x="83"/>
        <item x="149"/>
        <item x="145"/>
        <item x="121"/>
        <item x="82"/>
        <item x="171"/>
        <item x="10"/>
        <item x="192"/>
        <item x="104"/>
        <item x="130"/>
        <item x="115"/>
        <item x="24"/>
        <item x="143"/>
        <item x="182"/>
        <item x="158"/>
        <item x="86"/>
        <item x="15"/>
        <item x="1"/>
        <item x="95"/>
        <item x="142"/>
        <item x="102"/>
        <item x="152"/>
        <item x="136"/>
        <item x="135"/>
        <item x="137"/>
        <item x="168"/>
        <item x="87"/>
        <item x="3"/>
        <item x="189"/>
        <item x="46"/>
        <item x="26"/>
        <item x="110"/>
        <item x="155"/>
        <item x="163"/>
        <item x="109"/>
        <item x="161"/>
        <item x="170"/>
        <item x="112"/>
        <item x="53"/>
        <item x="150"/>
        <item x="147"/>
        <item x="146"/>
        <item x="32"/>
        <item x="75"/>
        <item x="167"/>
        <item x="43"/>
        <item x="128"/>
        <item x="21"/>
        <item x="74"/>
        <item x="118"/>
        <item x="148"/>
        <item x="188"/>
        <item x="78"/>
        <item x="36"/>
        <item x="199"/>
        <item x="160"/>
        <item x="101"/>
        <item x="180"/>
        <item x="105"/>
        <item x="190"/>
        <item x="80"/>
        <item x="55"/>
        <item x="50"/>
        <item x="52"/>
        <item x="181"/>
        <item x="18"/>
        <item x="39"/>
        <item x="198"/>
        <item x="33"/>
        <item x="40"/>
        <item x="38"/>
        <item x="85"/>
        <item x="6"/>
        <item x="84"/>
        <item x="165"/>
        <item x="35"/>
        <item x="162"/>
        <item x="157"/>
        <item x="11"/>
        <item x="175"/>
        <item x="133"/>
        <item x="178"/>
        <item x="25"/>
        <item x="9"/>
        <item x="56"/>
        <item x="164"/>
        <item x="5"/>
        <item x="77"/>
        <item x="197"/>
        <item x="93"/>
        <item x="99"/>
        <item x="116"/>
        <item x="47"/>
        <item x="129"/>
        <item x="139"/>
        <item x="19"/>
        <item x="191"/>
        <item x="4"/>
        <item x="125"/>
        <item x="186"/>
        <item x="134"/>
        <item x="8"/>
        <item x="117"/>
        <item x="41"/>
        <item x="23"/>
        <item x="196"/>
        <item x="37"/>
        <item x="97"/>
        <item x="174"/>
        <item x="7"/>
        <item x="79"/>
        <item x="28"/>
        <item x="30"/>
        <item x="138"/>
        <item x="17"/>
        <item x="195"/>
        <item x="62"/>
        <item x="200"/>
        <item x="201"/>
        <item x="202"/>
        <item x="203"/>
        <item x="67"/>
        <item x="70"/>
        <item x="151"/>
        <item x="65"/>
        <item x="69"/>
        <item x="64"/>
        <item x="63"/>
        <item x="184"/>
        <item x="185"/>
        <item x="68"/>
        <item x="0"/>
        <item t="default"/>
      </items>
    </pivotField>
    <pivotField dataField="1" showAll="0">
      <items count="212">
        <item x="178"/>
        <item x="137"/>
        <item x="92"/>
        <item x="97"/>
        <item x="136"/>
        <item x="105"/>
        <item x="118"/>
        <item x="155"/>
        <item x="116"/>
        <item x="130"/>
        <item x="122"/>
        <item x="57"/>
        <item x="167"/>
        <item x="28"/>
        <item x="115"/>
        <item x="25"/>
        <item x="157"/>
        <item x="120"/>
        <item x="134"/>
        <item x="60"/>
        <item x="121"/>
        <item x="20"/>
        <item x="61"/>
        <item x="117"/>
        <item x="135"/>
        <item x="68"/>
        <item x="110"/>
        <item x="14"/>
        <item x="127"/>
        <item x="149"/>
        <item x="190"/>
        <item x="48"/>
        <item x="132"/>
        <item x="99"/>
        <item x="113"/>
        <item x="83"/>
        <item x="34"/>
        <item x="63"/>
        <item x="18"/>
        <item x="49"/>
        <item x="94"/>
        <item x="56"/>
        <item x="196"/>
        <item x="7"/>
        <item x="59"/>
        <item x="107"/>
        <item x="171"/>
        <item x="86"/>
        <item x="111"/>
        <item x="26"/>
        <item x="5"/>
        <item x="150"/>
        <item x="144"/>
        <item x="89"/>
        <item x="114"/>
        <item x="52"/>
        <item x="50"/>
        <item x="67"/>
        <item x="41"/>
        <item x="159"/>
        <item x="133"/>
        <item x="31"/>
        <item x="4"/>
        <item x="154"/>
        <item x="29"/>
        <item x="95"/>
        <item x="11"/>
        <item x="202"/>
        <item x="123"/>
        <item x="45"/>
        <item x="8"/>
        <item x="93"/>
        <item x="3"/>
        <item x="27"/>
        <item x="131"/>
        <item x="82"/>
        <item x="51"/>
        <item x="170"/>
        <item x="119"/>
        <item x="21"/>
        <item x="13"/>
        <item x="84"/>
        <item x="139"/>
        <item x="169"/>
        <item x="146"/>
        <item x="17"/>
        <item x="108"/>
        <item x="162"/>
        <item x="151"/>
        <item x="36"/>
        <item x="30"/>
        <item x="109"/>
        <item x="112"/>
        <item x="175"/>
        <item x="176"/>
        <item x="6"/>
        <item x="177"/>
        <item x="75"/>
        <item x="102"/>
        <item x="192"/>
        <item x="58"/>
        <item x="197"/>
        <item x="100"/>
        <item x="38"/>
        <item x="65"/>
        <item x="19"/>
        <item x="24"/>
        <item x="103"/>
        <item x="210"/>
        <item x="16"/>
        <item x="168"/>
        <item x="172"/>
        <item x="141"/>
        <item x="160"/>
        <item x="15"/>
        <item x="54"/>
        <item x="209"/>
        <item x="147"/>
        <item x="42"/>
        <item x="208"/>
        <item x="163"/>
        <item x="104"/>
        <item x="106"/>
        <item x="23"/>
        <item x="35"/>
        <item x="39"/>
        <item x="74"/>
        <item x="66"/>
        <item x="47"/>
        <item x="85"/>
        <item x="191"/>
        <item x="90"/>
        <item x="46"/>
        <item x="101"/>
        <item x="96"/>
        <item x="98"/>
        <item x="158"/>
        <item x="201"/>
        <item x="32"/>
        <item x="73"/>
        <item x="128"/>
        <item x="69"/>
        <item x="140"/>
        <item x="161"/>
        <item x="12"/>
        <item x="152"/>
        <item x="88"/>
        <item x="79"/>
        <item x="64"/>
        <item x="148"/>
        <item x="40"/>
        <item x="9"/>
        <item x="194"/>
        <item x="189"/>
        <item x="43"/>
        <item x="77"/>
        <item x="143"/>
        <item x="33"/>
        <item x="156"/>
        <item x="138"/>
        <item x="72"/>
        <item x="91"/>
        <item x="193"/>
        <item x="22"/>
        <item x="195"/>
        <item x="44"/>
        <item x="10"/>
        <item x="80"/>
        <item x="129"/>
        <item x="142"/>
        <item x="71"/>
        <item x="1"/>
        <item x="198"/>
        <item x="76"/>
        <item x="70"/>
        <item x="166"/>
        <item x="126"/>
        <item x="78"/>
        <item x="199"/>
        <item x="153"/>
        <item x="207"/>
        <item x="173"/>
        <item x="164"/>
        <item x="37"/>
        <item x="124"/>
        <item x="200"/>
        <item x="145"/>
        <item x="174"/>
        <item x="2"/>
        <item x="81"/>
        <item x="206"/>
        <item x="165"/>
        <item x="125"/>
        <item x="87"/>
        <item x="205"/>
        <item x="204"/>
        <item x="203"/>
        <item x="181"/>
        <item x="188"/>
        <item x="184"/>
        <item x="179"/>
        <item x="187"/>
        <item x="186"/>
        <item x="182"/>
        <item x="185"/>
        <item x="183"/>
        <item x="180"/>
        <item x="53"/>
        <item x="62"/>
        <item x="55"/>
        <item x="0"/>
        <item t="default"/>
      </items>
    </pivotField>
    <pivotField showAll="0"/>
  </pivotFields>
  <rowFields count="3">
    <field x="2"/>
    <field x="6"/>
    <field x="3"/>
  </rowFields>
  <rowItems count="173">
    <i>
      <x/>
    </i>
    <i r="1">
      <x/>
    </i>
    <i r="2">
      <x/>
    </i>
    <i r="2">
      <x v="1"/>
    </i>
    <i r="1">
      <x v="1"/>
    </i>
    <i r="2">
      <x v="1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>
      <x v="2"/>
    </i>
    <i r="1">
      <x/>
    </i>
    <i r="2">
      <x/>
    </i>
    <i r="2">
      <x v="1"/>
    </i>
    <i r="1">
      <x v="1"/>
    </i>
    <i r="2">
      <x v="1"/>
    </i>
    <i>
      <x v="3"/>
    </i>
    <i r="1">
      <x/>
    </i>
    <i r="2">
      <x/>
    </i>
    <i r="2">
      <x v="1"/>
    </i>
    <i r="1">
      <x v="1"/>
    </i>
    <i r="2">
      <x/>
    </i>
    <i r="2">
      <x v="1"/>
    </i>
    <i>
      <x v="4"/>
    </i>
    <i r="1">
      <x/>
    </i>
    <i r="2">
      <x/>
    </i>
    <i r="2">
      <x v="1"/>
    </i>
    <i r="1">
      <x v="1"/>
    </i>
    <i r="2">
      <x/>
    </i>
    <i r="2">
      <x v="1"/>
    </i>
    <i>
      <x v="5"/>
    </i>
    <i r="1">
      <x/>
    </i>
    <i r="2">
      <x/>
    </i>
    <i r="2">
      <x v="1"/>
    </i>
    <i r="1">
      <x v="1"/>
    </i>
    <i r="2">
      <x v="1"/>
    </i>
    <i>
      <x v="6"/>
    </i>
    <i r="1">
      <x/>
    </i>
    <i r="2">
      <x/>
    </i>
    <i r="2">
      <x v="1"/>
    </i>
    <i r="1">
      <x v="1"/>
    </i>
    <i r="2">
      <x/>
    </i>
    <i r="2">
      <x v="1"/>
    </i>
    <i>
      <x v="7"/>
    </i>
    <i r="1">
      <x/>
    </i>
    <i r="2">
      <x/>
    </i>
    <i r="2">
      <x v="1"/>
    </i>
    <i r="1">
      <x v="1"/>
    </i>
    <i r="2">
      <x/>
    </i>
    <i r="2">
      <x v="1"/>
    </i>
    <i>
      <x v="8"/>
    </i>
    <i r="1">
      <x/>
    </i>
    <i r="2">
      <x/>
    </i>
    <i r="2">
      <x v="1"/>
    </i>
    <i r="1">
      <x v="1"/>
    </i>
    <i r="2">
      <x/>
    </i>
    <i r="2">
      <x v="1"/>
    </i>
    <i>
      <x v="9"/>
    </i>
    <i r="1">
      <x/>
    </i>
    <i r="2">
      <x/>
    </i>
    <i r="2">
      <x v="1"/>
    </i>
    <i r="1">
      <x v="1"/>
    </i>
    <i r="2">
      <x/>
    </i>
    <i r="2">
      <x v="1"/>
    </i>
    <i>
      <x v="10"/>
    </i>
    <i r="1">
      <x/>
    </i>
    <i r="2">
      <x/>
    </i>
    <i r="2">
      <x v="1"/>
    </i>
    <i r="1">
      <x v="1"/>
    </i>
    <i r="2">
      <x/>
    </i>
    <i r="2">
      <x v="1"/>
    </i>
    <i>
      <x v="11"/>
    </i>
    <i r="1">
      <x/>
    </i>
    <i r="2">
      <x/>
    </i>
    <i r="2">
      <x v="1"/>
    </i>
    <i r="1">
      <x v="1"/>
    </i>
    <i r="2">
      <x/>
    </i>
    <i r="2">
      <x v="1"/>
    </i>
    <i>
      <x v="12"/>
    </i>
    <i r="1">
      <x/>
    </i>
    <i r="2">
      <x/>
    </i>
    <i r="2">
      <x v="1"/>
    </i>
    <i r="1">
      <x v="1"/>
    </i>
    <i r="2">
      <x v="1"/>
    </i>
    <i>
      <x v="13"/>
    </i>
    <i r="1">
      <x/>
    </i>
    <i r="2">
      <x/>
    </i>
    <i r="2">
      <x v="1"/>
    </i>
    <i r="1">
      <x v="1"/>
    </i>
    <i r="2">
      <x/>
    </i>
    <i r="2">
      <x v="1"/>
    </i>
    <i>
      <x v="14"/>
    </i>
    <i r="1">
      <x/>
    </i>
    <i r="2">
      <x/>
    </i>
    <i r="2">
      <x v="1"/>
    </i>
    <i r="1">
      <x v="1"/>
    </i>
    <i r="2">
      <x v="1"/>
    </i>
    <i>
      <x v="15"/>
    </i>
    <i r="1">
      <x/>
    </i>
    <i r="2">
      <x/>
    </i>
    <i r="2">
      <x v="1"/>
    </i>
    <i r="1">
      <x v="1"/>
    </i>
    <i r="2">
      <x/>
    </i>
    <i r="2">
      <x v="1"/>
    </i>
    <i>
      <x v="16"/>
    </i>
    <i r="1">
      <x/>
    </i>
    <i r="2">
      <x/>
    </i>
    <i r="2">
      <x v="1"/>
    </i>
    <i r="1">
      <x v="1"/>
    </i>
    <i r="2">
      <x/>
    </i>
    <i r="2">
      <x v="1"/>
    </i>
    <i>
      <x v="17"/>
    </i>
    <i r="1">
      <x/>
    </i>
    <i r="2">
      <x/>
    </i>
    <i r="2">
      <x v="1"/>
    </i>
    <i r="1">
      <x v="1"/>
    </i>
    <i r="2">
      <x v="1"/>
    </i>
    <i>
      <x v="18"/>
    </i>
    <i r="1">
      <x/>
    </i>
    <i r="2">
      <x/>
    </i>
    <i r="2">
      <x v="1"/>
    </i>
    <i r="1">
      <x v="1"/>
    </i>
    <i r="2">
      <x v="1"/>
    </i>
    <i>
      <x v="19"/>
    </i>
    <i r="1">
      <x/>
    </i>
    <i r="2">
      <x/>
    </i>
    <i r="2">
      <x v="1"/>
    </i>
    <i r="1">
      <x v="1"/>
    </i>
    <i r="2">
      <x v="1"/>
    </i>
    <i>
      <x v="20"/>
    </i>
    <i r="1">
      <x/>
    </i>
    <i r="2">
      <x/>
    </i>
    <i r="2">
      <x v="1"/>
    </i>
    <i r="1">
      <x v="1"/>
    </i>
    <i r="2">
      <x/>
    </i>
    <i r="2">
      <x v="1"/>
    </i>
    <i>
      <x v="21"/>
    </i>
    <i r="1">
      <x/>
    </i>
    <i r="2">
      <x/>
    </i>
    <i r="2">
      <x v="1"/>
    </i>
    <i r="1">
      <x v="1"/>
    </i>
    <i r="2">
      <x/>
    </i>
    <i r="2">
      <x v="1"/>
    </i>
    <i>
      <x v="22"/>
    </i>
    <i r="1">
      <x/>
    </i>
    <i r="2">
      <x/>
    </i>
    <i r="2">
      <x v="1"/>
    </i>
    <i r="1">
      <x v="1"/>
    </i>
    <i r="2">
      <x/>
    </i>
    <i r="2">
      <x v="1"/>
    </i>
    <i>
      <x v="23"/>
    </i>
    <i r="1">
      <x/>
    </i>
    <i r="2">
      <x/>
    </i>
    <i r="2">
      <x v="1"/>
    </i>
    <i r="1">
      <x v="1"/>
    </i>
    <i r="2">
      <x/>
    </i>
    <i r="2">
      <x v="1"/>
    </i>
    <i>
      <x v="24"/>
    </i>
    <i r="1">
      <x/>
    </i>
    <i r="2">
      <x/>
    </i>
    <i r="2">
      <x v="1"/>
    </i>
    <i r="1">
      <x v="1"/>
    </i>
    <i r="2">
      <x/>
    </i>
    <i r="2">
      <x v="1"/>
    </i>
    <i>
      <x v="25"/>
    </i>
    <i r="1">
      <x v="2"/>
    </i>
    <i r="2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จำนวน " fld="1" subtotal="count" baseField="3" baseItem="1"/>
    <dataField name="ได้ผู้รับจ้าง" fld="16" subtotal="count" baseField="2" baseItem="0"/>
    <dataField name="ทำสัญญา" fld="18" subtotal="count" baseField="2" baseItem="0"/>
    <dataField name="ตรวจรับ" fld="19" subtotal="count" baseField="2" baseItem="0"/>
    <dataField name="จ่ายเงิน " fld="20" subtotal="count" baseField="2" baseItem="0"/>
    <dataField name="เงินที่จ่าย(บาท)" fld="21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1289"/>
  <sheetViews>
    <sheetView zoomScale="98" zoomScaleNormal="98" workbookViewId="0">
      <pane ySplit="5" topLeftCell="A237" activePane="bottomLeft" state="frozen"/>
      <selection activeCell="H1" sqref="H1"/>
      <selection pane="bottomLeft" activeCell="C191" sqref="C191:C245"/>
    </sheetView>
  </sheetViews>
  <sheetFormatPr defaultRowHeight="12.75"/>
  <cols>
    <col min="1" max="1" width="9" style="13"/>
    <col min="2" max="2" width="6.25" style="7" customWidth="1"/>
    <col min="3" max="3" width="14" style="7" customWidth="1"/>
    <col min="4" max="4" width="9.375" style="7" customWidth="1"/>
    <col min="5" max="5" width="19" style="7" customWidth="1"/>
    <col min="6" max="6" width="33.125" style="7" customWidth="1"/>
    <col min="7" max="7" width="10" style="7" customWidth="1"/>
    <col min="8" max="8" width="10.625" style="7" customWidth="1"/>
    <col min="9" max="9" width="9" style="7" customWidth="1"/>
    <col min="10" max="10" width="12.625" style="7" customWidth="1"/>
    <col min="11" max="11" width="14.375" style="7" customWidth="1"/>
    <col min="12" max="12" width="11.75" style="7" customWidth="1"/>
    <col min="13" max="13" width="11.875" style="7" customWidth="1"/>
    <col min="14" max="14" width="12.25" style="7" customWidth="1"/>
    <col min="15" max="15" width="20" style="7" customWidth="1"/>
    <col min="16" max="16" width="23.625" style="7" customWidth="1"/>
    <col min="17" max="17" width="32.75" style="7" customWidth="1"/>
    <col min="18" max="18" width="13.25" style="7" customWidth="1"/>
    <col min="19" max="19" width="14.875" style="7" customWidth="1"/>
    <col min="20" max="20" width="13.25" style="7" customWidth="1"/>
    <col min="21" max="21" width="14.375" style="7" customWidth="1"/>
    <col min="22" max="22" width="15.5" style="7" customWidth="1"/>
    <col min="23" max="23" width="28.25" style="7" customWidth="1"/>
    <col min="24" max="16384" width="9" style="7"/>
  </cols>
  <sheetData>
    <row r="1" spans="1:23">
      <c r="B1" s="766" t="s">
        <v>35</v>
      </c>
      <c r="C1" s="766"/>
      <c r="D1" s="766"/>
      <c r="E1" s="766"/>
      <c r="F1" s="766"/>
      <c r="G1" s="766"/>
      <c r="H1" s="766"/>
      <c r="I1" s="766"/>
      <c r="J1" s="766"/>
      <c r="K1" s="766"/>
      <c r="L1" s="766"/>
    </row>
    <row r="2" spans="1:23">
      <c r="B2" s="767" t="s">
        <v>110</v>
      </c>
      <c r="C2" s="767"/>
      <c r="D2" s="767"/>
      <c r="E2" s="767"/>
      <c r="F2" s="767"/>
      <c r="G2" s="767"/>
      <c r="H2" s="767"/>
      <c r="I2" s="767"/>
      <c r="J2" s="767"/>
      <c r="K2" s="767"/>
    </row>
    <row r="3" spans="1:23">
      <c r="B3" s="768" t="s">
        <v>139</v>
      </c>
      <c r="C3" s="768"/>
      <c r="D3" s="768"/>
      <c r="E3" s="768"/>
      <c r="F3" s="768"/>
      <c r="G3" s="768"/>
      <c r="H3" s="768"/>
      <c r="I3" s="768"/>
      <c r="J3" s="768"/>
      <c r="K3" s="769"/>
      <c r="L3" s="770" t="s">
        <v>0</v>
      </c>
      <c r="M3" s="771"/>
      <c r="N3" s="5"/>
    </row>
    <row r="4" spans="1:23" ht="48.75" customHeight="1">
      <c r="A4" s="752" t="s">
        <v>2213</v>
      </c>
      <c r="B4" s="772" t="s">
        <v>1</v>
      </c>
      <c r="C4" s="757" t="s">
        <v>2</v>
      </c>
      <c r="D4" s="774" t="s">
        <v>3</v>
      </c>
      <c r="E4" s="757" t="s">
        <v>4</v>
      </c>
      <c r="F4" s="777" t="s">
        <v>34</v>
      </c>
      <c r="G4" s="761" t="s">
        <v>5</v>
      </c>
      <c r="H4" s="761" t="s">
        <v>26</v>
      </c>
      <c r="I4" s="753" t="s">
        <v>108</v>
      </c>
      <c r="J4" s="755" t="s">
        <v>109</v>
      </c>
      <c r="K4" s="759" t="s">
        <v>6</v>
      </c>
      <c r="L4" s="776" t="s">
        <v>7</v>
      </c>
      <c r="M4" s="751" t="s">
        <v>8</v>
      </c>
      <c r="N4" s="759" t="s">
        <v>9</v>
      </c>
      <c r="O4" s="781" t="s">
        <v>40</v>
      </c>
      <c r="P4" s="763" t="s">
        <v>45</v>
      </c>
      <c r="Q4" s="779" t="s">
        <v>10</v>
      </c>
      <c r="R4" s="779"/>
      <c r="S4" s="779"/>
      <c r="T4" s="6" t="s">
        <v>32</v>
      </c>
      <c r="U4" s="780" t="s">
        <v>11</v>
      </c>
      <c r="V4" s="780"/>
      <c r="W4" s="765" t="s">
        <v>33</v>
      </c>
    </row>
    <row r="5" spans="1:23" ht="33" customHeight="1">
      <c r="A5" s="752"/>
      <c r="B5" s="773"/>
      <c r="C5" s="758"/>
      <c r="D5" s="775"/>
      <c r="E5" s="758"/>
      <c r="F5" s="778"/>
      <c r="G5" s="762"/>
      <c r="H5" s="762"/>
      <c r="I5" s="754"/>
      <c r="J5" s="756"/>
      <c r="K5" s="760"/>
      <c r="L5" s="776"/>
      <c r="M5" s="751"/>
      <c r="N5" s="760"/>
      <c r="O5" s="781"/>
      <c r="P5" s="764"/>
      <c r="Q5" s="1" t="s">
        <v>14</v>
      </c>
      <c r="R5" s="1" t="s">
        <v>15</v>
      </c>
      <c r="S5" s="1" t="s">
        <v>16</v>
      </c>
      <c r="T5" s="1" t="s">
        <v>31</v>
      </c>
      <c r="U5" s="1" t="s">
        <v>27</v>
      </c>
      <c r="V5" s="1" t="s">
        <v>17</v>
      </c>
      <c r="W5" s="765"/>
    </row>
    <row r="6" spans="1:23" s="204" customFormat="1" ht="36.75" hidden="1" customHeight="1">
      <c r="A6" s="190">
        <v>1</v>
      </c>
      <c r="B6" s="191">
        <v>1</v>
      </c>
      <c r="C6" s="191" t="s">
        <v>28</v>
      </c>
      <c r="D6" s="192" t="s">
        <v>18</v>
      </c>
      <c r="E6" s="192" t="s">
        <v>129</v>
      </c>
      <c r="F6" s="193" t="s">
        <v>95</v>
      </c>
      <c r="G6" s="194" t="s">
        <v>19</v>
      </c>
      <c r="H6" s="195">
        <v>0.7</v>
      </c>
      <c r="I6" s="191">
        <v>1</v>
      </c>
      <c r="J6" s="196">
        <v>499500</v>
      </c>
      <c r="K6" s="197">
        <f>I6*J6</f>
        <v>499500</v>
      </c>
      <c r="L6" s="197">
        <v>499500</v>
      </c>
      <c r="M6" s="197">
        <f>K6-L6</f>
        <v>0</v>
      </c>
      <c r="N6" s="197" t="s">
        <v>25</v>
      </c>
      <c r="O6" s="198" t="s">
        <v>37</v>
      </c>
      <c r="P6" s="199"/>
      <c r="Q6" s="200" t="s">
        <v>140</v>
      </c>
      <c r="R6" s="201" t="s">
        <v>141</v>
      </c>
      <c r="S6" s="201" t="s">
        <v>142</v>
      </c>
      <c r="T6" s="201" t="s">
        <v>214</v>
      </c>
      <c r="U6" s="201"/>
      <c r="V6" s="202">
        <v>490000</v>
      </c>
      <c r="W6" s="203"/>
    </row>
    <row r="7" spans="1:23" customFormat="1" ht="36" hidden="1" customHeight="1">
      <c r="A7" s="14">
        <v>2</v>
      </c>
      <c r="B7" s="63">
        <v>2</v>
      </c>
      <c r="C7" s="63" t="s">
        <v>28</v>
      </c>
      <c r="D7" s="70" t="s">
        <v>18</v>
      </c>
      <c r="E7" s="70" t="s">
        <v>129</v>
      </c>
      <c r="F7" s="9" t="s">
        <v>94</v>
      </c>
      <c r="G7" s="10" t="s">
        <v>19</v>
      </c>
      <c r="H7" s="11">
        <v>0.7</v>
      </c>
      <c r="I7" s="63">
        <v>1</v>
      </c>
      <c r="J7" s="65">
        <v>150000</v>
      </c>
      <c r="K7" s="65">
        <f t="shared" ref="K7:K70" si="0">I7*J7</f>
        <v>150000</v>
      </c>
      <c r="L7" s="65">
        <v>150000</v>
      </c>
      <c r="M7" s="65">
        <f t="shared" ref="M7:M70" si="1">K7-L7</f>
        <v>0</v>
      </c>
      <c r="N7" s="65" t="s">
        <v>25</v>
      </c>
      <c r="O7" s="159" t="s">
        <v>133</v>
      </c>
      <c r="P7" s="160"/>
      <c r="Q7" s="132" t="s">
        <v>143</v>
      </c>
      <c r="R7" s="152" t="s">
        <v>144</v>
      </c>
      <c r="S7" s="161" t="s">
        <v>145</v>
      </c>
      <c r="T7" s="144"/>
      <c r="U7" s="144"/>
      <c r="V7" s="162">
        <v>150000</v>
      </c>
      <c r="W7" s="67"/>
    </row>
    <row r="8" spans="1:23" customFormat="1" ht="24.95" hidden="1" customHeight="1">
      <c r="A8" s="14">
        <v>3</v>
      </c>
      <c r="B8" s="63">
        <v>3</v>
      </c>
      <c r="C8" s="63" t="s">
        <v>28</v>
      </c>
      <c r="D8" s="70" t="s">
        <v>18</v>
      </c>
      <c r="E8" s="70" t="s">
        <v>129</v>
      </c>
      <c r="F8" s="9" t="s">
        <v>134</v>
      </c>
      <c r="G8" s="10" t="s">
        <v>19</v>
      </c>
      <c r="H8" s="11">
        <v>0.7</v>
      </c>
      <c r="I8" s="63">
        <v>1</v>
      </c>
      <c r="J8" s="65">
        <v>1760000</v>
      </c>
      <c r="K8" s="65">
        <f t="shared" si="0"/>
        <v>1760000</v>
      </c>
      <c r="L8" s="65">
        <v>1760000</v>
      </c>
      <c r="M8" s="65">
        <f t="shared" si="1"/>
        <v>0</v>
      </c>
      <c r="N8" s="65" t="s">
        <v>20</v>
      </c>
      <c r="O8" s="159" t="s">
        <v>43</v>
      </c>
      <c r="P8" s="160" t="s">
        <v>146</v>
      </c>
      <c r="Q8" s="132" t="s">
        <v>215</v>
      </c>
      <c r="R8" s="161" t="s">
        <v>2434</v>
      </c>
      <c r="S8" s="161" t="s">
        <v>198</v>
      </c>
      <c r="T8" s="144"/>
      <c r="U8" s="144"/>
      <c r="V8" s="162">
        <v>1755000</v>
      </c>
      <c r="W8" s="67"/>
    </row>
    <row r="9" spans="1:23" customFormat="1" ht="24.95" hidden="1" customHeight="1">
      <c r="A9" s="14">
        <v>4</v>
      </c>
      <c r="B9" s="63">
        <v>4</v>
      </c>
      <c r="C9" s="63" t="s">
        <v>28</v>
      </c>
      <c r="D9" s="70" t="s">
        <v>18</v>
      </c>
      <c r="E9" s="70" t="s">
        <v>129</v>
      </c>
      <c r="F9" s="9" t="s">
        <v>135</v>
      </c>
      <c r="G9" s="10" t="s">
        <v>19</v>
      </c>
      <c r="H9" s="11">
        <v>0.7</v>
      </c>
      <c r="I9" s="63">
        <v>1</v>
      </c>
      <c r="J9" s="65">
        <v>59792.31</v>
      </c>
      <c r="K9" s="65">
        <f t="shared" si="0"/>
        <v>59792.31</v>
      </c>
      <c r="L9" s="65">
        <v>59792.31</v>
      </c>
      <c r="M9" s="65">
        <f t="shared" si="1"/>
        <v>0</v>
      </c>
      <c r="N9" s="65" t="s">
        <v>25</v>
      </c>
      <c r="O9" s="159" t="s">
        <v>37</v>
      </c>
      <c r="P9" s="163"/>
      <c r="Q9" s="164" t="s">
        <v>579</v>
      </c>
      <c r="R9" s="165" t="s">
        <v>2435</v>
      </c>
      <c r="S9" s="165" t="s">
        <v>2436</v>
      </c>
      <c r="T9" s="166"/>
      <c r="U9" s="166"/>
      <c r="V9" s="167">
        <v>58000</v>
      </c>
      <c r="W9" s="67"/>
    </row>
    <row r="10" spans="1:23" customFormat="1" ht="24.95" hidden="1" customHeight="1">
      <c r="A10" s="14">
        <v>5</v>
      </c>
      <c r="B10" s="63">
        <v>5</v>
      </c>
      <c r="C10" s="63" t="s">
        <v>28</v>
      </c>
      <c r="D10" s="70" t="s">
        <v>18</v>
      </c>
      <c r="E10" s="70" t="s">
        <v>129</v>
      </c>
      <c r="F10" s="9" t="s">
        <v>96</v>
      </c>
      <c r="G10" s="10" t="s">
        <v>19</v>
      </c>
      <c r="H10" s="11">
        <v>0.7</v>
      </c>
      <c r="I10" s="63">
        <v>1</v>
      </c>
      <c r="J10" s="65">
        <v>150000</v>
      </c>
      <c r="K10" s="65">
        <f t="shared" si="0"/>
        <v>150000</v>
      </c>
      <c r="L10" s="65">
        <v>150000</v>
      </c>
      <c r="M10" s="65">
        <f t="shared" si="1"/>
        <v>0</v>
      </c>
      <c r="N10" s="65" t="s">
        <v>25</v>
      </c>
      <c r="O10" s="159" t="s">
        <v>38</v>
      </c>
      <c r="P10" s="160"/>
      <c r="Q10" s="132" t="s">
        <v>147</v>
      </c>
      <c r="R10" s="152" t="s">
        <v>144</v>
      </c>
      <c r="S10" s="161" t="s">
        <v>148</v>
      </c>
      <c r="T10" s="148" t="s">
        <v>216</v>
      </c>
      <c r="U10" s="144" t="s">
        <v>2437</v>
      </c>
      <c r="V10" s="162">
        <v>150000</v>
      </c>
      <c r="W10" s="67"/>
    </row>
    <row r="11" spans="1:23" customFormat="1" ht="24.95" hidden="1" customHeight="1">
      <c r="A11" s="14">
        <v>6</v>
      </c>
      <c r="B11" s="63">
        <v>6</v>
      </c>
      <c r="C11" s="63" t="s">
        <v>28</v>
      </c>
      <c r="D11" s="70" t="s">
        <v>18</v>
      </c>
      <c r="E11" s="70" t="s">
        <v>129</v>
      </c>
      <c r="F11" s="9" t="s">
        <v>136</v>
      </c>
      <c r="G11" s="10" t="s">
        <v>19</v>
      </c>
      <c r="H11" s="11">
        <v>0.7</v>
      </c>
      <c r="I11" s="63">
        <v>1</v>
      </c>
      <c r="J11" s="65">
        <v>300000</v>
      </c>
      <c r="K11" s="65">
        <f t="shared" si="0"/>
        <v>300000</v>
      </c>
      <c r="L11" s="65">
        <v>300000</v>
      </c>
      <c r="M11" s="65">
        <f t="shared" si="1"/>
        <v>0</v>
      </c>
      <c r="N11" s="65" t="s">
        <v>25</v>
      </c>
      <c r="O11" s="159" t="s">
        <v>38</v>
      </c>
      <c r="P11" s="160"/>
      <c r="Q11" s="132" t="s">
        <v>149</v>
      </c>
      <c r="R11" s="152" t="s">
        <v>144</v>
      </c>
      <c r="S11" s="161" t="s">
        <v>150</v>
      </c>
      <c r="T11" s="144" t="s">
        <v>217</v>
      </c>
      <c r="U11" s="144" t="s">
        <v>2437</v>
      </c>
      <c r="V11" s="162">
        <v>300000</v>
      </c>
      <c r="W11" s="67"/>
    </row>
    <row r="12" spans="1:23" customFormat="1" ht="24.95" hidden="1" customHeight="1">
      <c r="A12" s="14">
        <v>7</v>
      </c>
      <c r="B12" s="63">
        <v>7</v>
      </c>
      <c r="C12" s="63" t="s">
        <v>28</v>
      </c>
      <c r="D12" s="70" t="s">
        <v>18</v>
      </c>
      <c r="E12" s="70" t="s">
        <v>129</v>
      </c>
      <c r="F12" s="9" t="s">
        <v>93</v>
      </c>
      <c r="G12" s="10" t="s">
        <v>19</v>
      </c>
      <c r="H12" s="11">
        <v>0.7</v>
      </c>
      <c r="I12" s="63">
        <v>1</v>
      </c>
      <c r="J12" s="65">
        <v>80000</v>
      </c>
      <c r="K12" s="65">
        <f t="shared" si="0"/>
        <v>80000</v>
      </c>
      <c r="L12" s="65">
        <v>80000</v>
      </c>
      <c r="M12" s="65">
        <f t="shared" si="1"/>
        <v>0</v>
      </c>
      <c r="N12" s="65" t="s">
        <v>25</v>
      </c>
      <c r="O12" s="159" t="s">
        <v>37</v>
      </c>
      <c r="P12" s="160"/>
      <c r="Q12" s="132" t="s">
        <v>151</v>
      </c>
      <c r="R12" s="152" t="s">
        <v>144</v>
      </c>
      <c r="S12" s="161" t="s">
        <v>152</v>
      </c>
      <c r="T12" s="144" t="s">
        <v>218</v>
      </c>
      <c r="U12" s="144"/>
      <c r="V12" s="162">
        <v>70000</v>
      </c>
      <c r="W12" s="67"/>
    </row>
    <row r="13" spans="1:23" customFormat="1" ht="24.95" hidden="1" customHeight="1">
      <c r="A13" s="14">
        <v>8</v>
      </c>
      <c r="B13" s="63">
        <v>8</v>
      </c>
      <c r="C13" s="63" t="s">
        <v>28</v>
      </c>
      <c r="D13" s="70" t="s">
        <v>18</v>
      </c>
      <c r="E13" s="70" t="s">
        <v>129</v>
      </c>
      <c r="F13" s="9" t="s">
        <v>137</v>
      </c>
      <c r="G13" s="10" t="s">
        <v>19</v>
      </c>
      <c r="H13" s="11">
        <v>0.7</v>
      </c>
      <c r="I13" s="63">
        <v>1</v>
      </c>
      <c r="J13" s="65">
        <v>2500000</v>
      </c>
      <c r="K13" s="65">
        <f t="shared" si="0"/>
        <v>2500000</v>
      </c>
      <c r="L13" s="65">
        <v>2500000</v>
      </c>
      <c r="M13" s="65">
        <f t="shared" si="1"/>
        <v>0</v>
      </c>
      <c r="N13" s="65" t="s">
        <v>20</v>
      </c>
      <c r="O13" s="159" t="s">
        <v>37</v>
      </c>
      <c r="P13" s="160" t="s">
        <v>146</v>
      </c>
      <c r="Q13" s="132" t="s">
        <v>219</v>
      </c>
      <c r="R13" s="152" t="s">
        <v>2438</v>
      </c>
      <c r="S13" s="152" t="s">
        <v>172</v>
      </c>
      <c r="T13" s="144" t="s">
        <v>2439</v>
      </c>
      <c r="U13" s="144"/>
      <c r="V13" s="162">
        <v>2495000</v>
      </c>
      <c r="W13" s="67"/>
    </row>
    <row r="14" spans="1:23" customFormat="1" ht="24.95" hidden="1" customHeight="1">
      <c r="A14" s="14">
        <v>9</v>
      </c>
      <c r="B14" s="63">
        <v>9</v>
      </c>
      <c r="C14" s="63" t="s">
        <v>28</v>
      </c>
      <c r="D14" s="70" t="s">
        <v>18</v>
      </c>
      <c r="E14" s="70" t="s">
        <v>129</v>
      </c>
      <c r="F14" s="9" t="s">
        <v>97</v>
      </c>
      <c r="G14" s="10" t="s">
        <v>19</v>
      </c>
      <c r="H14" s="11">
        <v>0.7</v>
      </c>
      <c r="I14" s="63">
        <v>1</v>
      </c>
      <c r="J14" s="65">
        <v>154000</v>
      </c>
      <c r="K14" s="65">
        <f t="shared" si="0"/>
        <v>154000</v>
      </c>
      <c r="L14" s="65">
        <v>154000</v>
      </c>
      <c r="M14" s="65">
        <f t="shared" si="1"/>
        <v>0</v>
      </c>
      <c r="N14" s="65" t="s">
        <v>25</v>
      </c>
      <c r="O14" s="159" t="s">
        <v>37</v>
      </c>
      <c r="P14" s="160"/>
      <c r="Q14" s="132" t="s">
        <v>153</v>
      </c>
      <c r="R14" s="152" t="s">
        <v>144</v>
      </c>
      <c r="S14" s="161" t="s">
        <v>154</v>
      </c>
      <c r="T14" s="144"/>
      <c r="U14" s="144"/>
      <c r="V14" s="168">
        <v>154000</v>
      </c>
      <c r="W14" s="67"/>
    </row>
    <row r="15" spans="1:23" customFormat="1" ht="24.95" hidden="1" customHeight="1">
      <c r="A15" s="14">
        <v>10</v>
      </c>
      <c r="B15" s="63">
        <v>10</v>
      </c>
      <c r="C15" s="63" t="s">
        <v>28</v>
      </c>
      <c r="D15" s="70" t="s">
        <v>18</v>
      </c>
      <c r="E15" s="70" t="s">
        <v>129</v>
      </c>
      <c r="F15" s="9" t="s">
        <v>138</v>
      </c>
      <c r="G15" s="10" t="s">
        <v>19</v>
      </c>
      <c r="H15" s="11">
        <v>0.7</v>
      </c>
      <c r="I15" s="63">
        <v>1</v>
      </c>
      <c r="J15" s="65">
        <v>2500000</v>
      </c>
      <c r="K15" s="65">
        <f t="shared" si="0"/>
        <v>2500000</v>
      </c>
      <c r="L15" s="65">
        <v>2500000</v>
      </c>
      <c r="M15" s="65">
        <f t="shared" si="1"/>
        <v>0</v>
      </c>
      <c r="N15" s="65" t="s">
        <v>20</v>
      </c>
      <c r="O15" s="159" t="s">
        <v>42</v>
      </c>
      <c r="P15" s="160" t="s">
        <v>155</v>
      </c>
      <c r="Q15" s="132"/>
      <c r="R15" s="152"/>
      <c r="S15" s="152"/>
      <c r="T15" s="144"/>
      <c r="U15" s="144"/>
      <c r="V15" s="168">
        <v>2500000</v>
      </c>
      <c r="W15" s="67"/>
    </row>
    <row r="16" spans="1:23" s="8" customFormat="1" ht="36" hidden="1" customHeight="1">
      <c r="A16" s="14">
        <v>11</v>
      </c>
      <c r="B16" s="63">
        <v>11</v>
      </c>
      <c r="C16" s="63" t="s">
        <v>28</v>
      </c>
      <c r="D16" s="70" t="s">
        <v>23</v>
      </c>
      <c r="E16" s="12" t="s">
        <v>106</v>
      </c>
      <c r="F16" s="12" t="s">
        <v>53</v>
      </c>
      <c r="G16" s="10" t="s">
        <v>19</v>
      </c>
      <c r="H16" s="11">
        <v>0.2</v>
      </c>
      <c r="I16" s="83">
        <v>1</v>
      </c>
      <c r="J16" s="65">
        <v>22000</v>
      </c>
      <c r="K16" s="65">
        <f t="shared" si="0"/>
        <v>22000</v>
      </c>
      <c r="L16" s="65">
        <v>22000</v>
      </c>
      <c r="M16" s="65">
        <f t="shared" si="1"/>
        <v>0</v>
      </c>
      <c r="N16" s="65" t="s">
        <v>25</v>
      </c>
      <c r="O16" s="169" t="s">
        <v>38</v>
      </c>
      <c r="P16" s="160" t="s">
        <v>200</v>
      </c>
      <c r="Q16" s="170" t="s">
        <v>156</v>
      </c>
      <c r="R16" s="156" t="s">
        <v>162</v>
      </c>
      <c r="S16" s="156" t="s">
        <v>176</v>
      </c>
      <c r="T16" s="156" t="s">
        <v>179</v>
      </c>
      <c r="U16" s="156" t="s">
        <v>2815</v>
      </c>
      <c r="V16" s="171">
        <v>22000</v>
      </c>
      <c r="W16" s="12"/>
    </row>
    <row r="17" spans="1:23" ht="24.95" hidden="1" customHeight="1">
      <c r="A17" s="14">
        <v>12</v>
      </c>
      <c r="B17" s="63">
        <v>12</v>
      </c>
      <c r="C17" s="63" t="s">
        <v>28</v>
      </c>
      <c r="D17" s="70" t="s">
        <v>23</v>
      </c>
      <c r="E17" s="12" t="s">
        <v>106</v>
      </c>
      <c r="F17" s="12" t="s">
        <v>54</v>
      </c>
      <c r="G17" s="10" t="s">
        <v>24</v>
      </c>
      <c r="H17" s="11">
        <v>0.2</v>
      </c>
      <c r="I17" s="83">
        <v>28</v>
      </c>
      <c r="J17" s="65">
        <v>2500</v>
      </c>
      <c r="K17" s="65">
        <f t="shared" si="0"/>
        <v>70000</v>
      </c>
      <c r="L17" s="65">
        <v>70000</v>
      </c>
      <c r="M17" s="65">
        <f t="shared" si="1"/>
        <v>0</v>
      </c>
      <c r="N17" s="65" t="s">
        <v>25</v>
      </c>
      <c r="O17" s="169" t="s">
        <v>43</v>
      </c>
      <c r="P17" s="172" t="s">
        <v>193</v>
      </c>
      <c r="Q17" s="173" t="s">
        <v>157</v>
      </c>
      <c r="R17" s="174" t="s">
        <v>191</v>
      </c>
      <c r="S17" s="174" t="s">
        <v>167</v>
      </c>
      <c r="T17" s="156"/>
      <c r="U17" s="156"/>
      <c r="V17" s="171"/>
      <c r="W17" s="12"/>
    </row>
    <row r="18" spans="1:23" s="8" customFormat="1" ht="24.95" hidden="1" customHeight="1">
      <c r="A18" s="14">
        <v>13</v>
      </c>
      <c r="B18" s="63">
        <v>13</v>
      </c>
      <c r="C18" s="63" t="s">
        <v>28</v>
      </c>
      <c r="D18" s="70" t="s">
        <v>23</v>
      </c>
      <c r="E18" s="12" t="s">
        <v>107</v>
      </c>
      <c r="F18" s="12" t="s">
        <v>53</v>
      </c>
      <c r="G18" s="10" t="s">
        <v>19</v>
      </c>
      <c r="H18" s="11">
        <v>0.2</v>
      </c>
      <c r="I18" s="83">
        <v>1</v>
      </c>
      <c r="J18" s="65">
        <v>22000</v>
      </c>
      <c r="K18" s="65">
        <f t="shared" si="0"/>
        <v>22000</v>
      </c>
      <c r="L18" s="65">
        <v>22000</v>
      </c>
      <c r="M18" s="65">
        <f t="shared" si="1"/>
        <v>0</v>
      </c>
      <c r="N18" s="65" t="s">
        <v>25</v>
      </c>
      <c r="O18" s="169" t="s">
        <v>38</v>
      </c>
      <c r="P18" s="160" t="s">
        <v>200</v>
      </c>
      <c r="Q18" s="170" t="s">
        <v>156</v>
      </c>
      <c r="R18" s="156" t="s">
        <v>162</v>
      </c>
      <c r="S18" s="174" t="s">
        <v>166</v>
      </c>
      <c r="T18" s="156" t="s">
        <v>179</v>
      </c>
      <c r="U18" s="156" t="s">
        <v>232</v>
      </c>
      <c r="V18" s="171">
        <v>22000</v>
      </c>
      <c r="W18" s="12"/>
    </row>
    <row r="19" spans="1:23" s="8" customFormat="1" ht="24.95" hidden="1" customHeight="1">
      <c r="A19" s="14">
        <v>14</v>
      </c>
      <c r="B19" s="63">
        <v>14</v>
      </c>
      <c r="C19" s="63" t="s">
        <v>28</v>
      </c>
      <c r="D19" s="70" t="s">
        <v>23</v>
      </c>
      <c r="E19" s="12" t="s">
        <v>107</v>
      </c>
      <c r="F19" s="12" t="s">
        <v>55</v>
      </c>
      <c r="G19" s="10" t="s">
        <v>19</v>
      </c>
      <c r="H19" s="11">
        <v>0.2</v>
      </c>
      <c r="I19" s="83">
        <v>1</v>
      </c>
      <c r="J19" s="65">
        <v>40200</v>
      </c>
      <c r="K19" s="65">
        <f t="shared" si="0"/>
        <v>40200</v>
      </c>
      <c r="L19" s="65">
        <v>40200</v>
      </c>
      <c r="M19" s="65">
        <f t="shared" si="1"/>
        <v>0</v>
      </c>
      <c r="N19" s="65" t="s">
        <v>25</v>
      </c>
      <c r="O19" s="169" t="s">
        <v>38</v>
      </c>
      <c r="P19" s="160" t="s">
        <v>200</v>
      </c>
      <c r="Q19" s="170" t="s">
        <v>158</v>
      </c>
      <c r="R19" s="156" t="s">
        <v>190</v>
      </c>
      <c r="S19" s="156" t="s">
        <v>180</v>
      </c>
      <c r="T19" s="156" t="s">
        <v>2650</v>
      </c>
      <c r="U19" s="156" t="s">
        <v>2816</v>
      </c>
      <c r="V19" s="171">
        <v>40200</v>
      </c>
      <c r="W19" s="12"/>
    </row>
    <row r="20" spans="1:23" s="8" customFormat="1" ht="24.95" hidden="1" customHeight="1">
      <c r="A20" s="14">
        <v>15</v>
      </c>
      <c r="B20" s="63">
        <v>15</v>
      </c>
      <c r="C20" s="63" t="s">
        <v>28</v>
      </c>
      <c r="D20" s="70" t="s">
        <v>23</v>
      </c>
      <c r="E20" s="12" t="s">
        <v>107</v>
      </c>
      <c r="F20" s="12" t="s">
        <v>56</v>
      </c>
      <c r="G20" s="10" t="s">
        <v>19</v>
      </c>
      <c r="H20" s="11">
        <v>0.2</v>
      </c>
      <c r="I20" s="83">
        <v>4</v>
      </c>
      <c r="J20" s="65">
        <v>4500</v>
      </c>
      <c r="K20" s="65">
        <f t="shared" si="0"/>
        <v>18000</v>
      </c>
      <c r="L20" s="65">
        <v>18000</v>
      </c>
      <c r="M20" s="65">
        <f t="shared" si="1"/>
        <v>0</v>
      </c>
      <c r="N20" s="65" t="s">
        <v>25</v>
      </c>
      <c r="O20" s="169" t="s">
        <v>38</v>
      </c>
      <c r="P20" s="160" t="s">
        <v>200</v>
      </c>
      <c r="Q20" s="175" t="s">
        <v>192</v>
      </c>
      <c r="R20" s="156" t="s">
        <v>210</v>
      </c>
      <c r="S20" s="156" t="s">
        <v>171</v>
      </c>
      <c r="T20" s="156" t="s">
        <v>211</v>
      </c>
      <c r="U20" s="156" t="s">
        <v>211</v>
      </c>
      <c r="V20" s="171">
        <v>18000</v>
      </c>
      <c r="W20" s="12"/>
    </row>
    <row r="21" spans="1:23" s="8" customFormat="1" ht="24.95" hidden="1" customHeight="1">
      <c r="A21" s="14">
        <v>16</v>
      </c>
      <c r="B21" s="63">
        <v>16</v>
      </c>
      <c r="C21" s="63" t="s">
        <v>28</v>
      </c>
      <c r="D21" s="70" t="s">
        <v>23</v>
      </c>
      <c r="E21" s="12" t="s">
        <v>111</v>
      </c>
      <c r="F21" s="12" t="s">
        <v>57</v>
      </c>
      <c r="G21" s="10" t="s">
        <v>19</v>
      </c>
      <c r="H21" s="11">
        <v>0.2</v>
      </c>
      <c r="I21" s="83">
        <v>1</v>
      </c>
      <c r="J21" s="65">
        <v>15000</v>
      </c>
      <c r="K21" s="65">
        <f t="shared" si="0"/>
        <v>15000</v>
      </c>
      <c r="L21" s="65">
        <v>15000</v>
      </c>
      <c r="M21" s="65">
        <f t="shared" si="1"/>
        <v>0</v>
      </c>
      <c r="N21" s="65" t="s">
        <v>25</v>
      </c>
      <c r="O21" s="169" t="s">
        <v>38</v>
      </c>
      <c r="P21" s="160" t="s">
        <v>200</v>
      </c>
      <c r="Q21" s="175" t="s">
        <v>159</v>
      </c>
      <c r="R21" s="156" t="s">
        <v>168</v>
      </c>
      <c r="S21" s="156" t="s">
        <v>194</v>
      </c>
      <c r="T21" s="156" t="s">
        <v>230</v>
      </c>
      <c r="U21" s="156" t="s">
        <v>232</v>
      </c>
      <c r="V21" s="171">
        <v>15000</v>
      </c>
      <c r="W21" s="12"/>
    </row>
    <row r="22" spans="1:23" s="8" customFormat="1" ht="24.95" hidden="1" customHeight="1">
      <c r="A22" s="14">
        <v>17</v>
      </c>
      <c r="B22" s="63">
        <v>17</v>
      </c>
      <c r="C22" s="63" t="s">
        <v>28</v>
      </c>
      <c r="D22" s="70" t="s">
        <v>23</v>
      </c>
      <c r="E22" s="12" t="s">
        <v>111</v>
      </c>
      <c r="F22" s="12" t="s">
        <v>58</v>
      </c>
      <c r="G22" s="10" t="s">
        <v>19</v>
      </c>
      <c r="H22" s="11">
        <v>0.2</v>
      </c>
      <c r="I22" s="83">
        <v>2</v>
      </c>
      <c r="J22" s="65">
        <v>15000</v>
      </c>
      <c r="K22" s="65">
        <f t="shared" si="0"/>
        <v>30000</v>
      </c>
      <c r="L22" s="65">
        <v>30000</v>
      </c>
      <c r="M22" s="65">
        <f t="shared" si="1"/>
        <v>0</v>
      </c>
      <c r="N22" s="65" t="s">
        <v>25</v>
      </c>
      <c r="O22" s="169" t="s">
        <v>38</v>
      </c>
      <c r="P22" s="160" t="s">
        <v>200</v>
      </c>
      <c r="Q22" s="175" t="s">
        <v>159</v>
      </c>
      <c r="R22" s="156" t="s">
        <v>220</v>
      </c>
      <c r="S22" s="156" t="s">
        <v>223</v>
      </c>
      <c r="T22" s="156" t="s">
        <v>232</v>
      </c>
      <c r="U22" s="156" t="s">
        <v>232</v>
      </c>
      <c r="V22" s="171">
        <v>30000</v>
      </c>
      <c r="W22" s="12"/>
    </row>
    <row r="23" spans="1:23" s="8" customFormat="1" ht="24.95" hidden="1" customHeight="1">
      <c r="A23" s="14">
        <v>18</v>
      </c>
      <c r="B23" s="63">
        <v>18</v>
      </c>
      <c r="C23" s="63" t="s">
        <v>28</v>
      </c>
      <c r="D23" s="70" t="s">
        <v>23</v>
      </c>
      <c r="E23" s="12" t="s">
        <v>111</v>
      </c>
      <c r="F23" s="12" t="s">
        <v>59</v>
      </c>
      <c r="G23" s="10" t="s">
        <v>19</v>
      </c>
      <c r="H23" s="11">
        <v>0.2</v>
      </c>
      <c r="I23" s="83">
        <v>1</v>
      </c>
      <c r="J23" s="65">
        <v>13500</v>
      </c>
      <c r="K23" s="65">
        <f t="shared" si="0"/>
        <v>13500</v>
      </c>
      <c r="L23" s="65">
        <v>13500</v>
      </c>
      <c r="M23" s="65">
        <f t="shared" si="1"/>
        <v>0</v>
      </c>
      <c r="N23" s="65" t="s">
        <v>25</v>
      </c>
      <c r="O23" s="169" t="s">
        <v>38</v>
      </c>
      <c r="P23" s="172" t="s">
        <v>200</v>
      </c>
      <c r="Q23" s="175" t="s">
        <v>213</v>
      </c>
      <c r="R23" s="156" t="s">
        <v>168</v>
      </c>
      <c r="S23" s="156" t="s">
        <v>201</v>
      </c>
      <c r="T23" s="156" t="s">
        <v>212</v>
      </c>
      <c r="U23" s="156" t="s">
        <v>232</v>
      </c>
      <c r="V23" s="171">
        <v>13500</v>
      </c>
      <c r="W23" s="68"/>
    </row>
    <row r="24" spans="1:23" s="8" customFormat="1" ht="24.95" hidden="1" customHeight="1">
      <c r="A24" s="14">
        <v>19</v>
      </c>
      <c r="B24" s="63">
        <v>19</v>
      </c>
      <c r="C24" s="63" t="s">
        <v>28</v>
      </c>
      <c r="D24" s="70" t="s">
        <v>23</v>
      </c>
      <c r="E24" s="12" t="s">
        <v>111</v>
      </c>
      <c r="F24" s="12" t="s">
        <v>60</v>
      </c>
      <c r="G24" s="10" t="s">
        <v>19</v>
      </c>
      <c r="H24" s="11">
        <v>0.2</v>
      </c>
      <c r="I24" s="83">
        <v>1</v>
      </c>
      <c r="J24" s="65">
        <v>18000</v>
      </c>
      <c r="K24" s="65">
        <f t="shared" si="0"/>
        <v>18000</v>
      </c>
      <c r="L24" s="65">
        <v>18000</v>
      </c>
      <c r="M24" s="65">
        <f t="shared" si="1"/>
        <v>0</v>
      </c>
      <c r="N24" s="65" t="s">
        <v>25</v>
      </c>
      <c r="O24" s="169" t="s">
        <v>38</v>
      </c>
      <c r="P24" s="160" t="s">
        <v>200</v>
      </c>
      <c r="Q24" s="175" t="s">
        <v>159</v>
      </c>
      <c r="R24" s="156" t="s">
        <v>220</v>
      </c>
      <c r="S24" s="156" t="s">
        <v>194</v>
      </c>
      <c r="T24" s="156" t="s">
        <v>230</v>
      </c>
      <c r="U24" s="156" t="s">
        <v>232</v>
      </c>
      <c r="V24" s="171">
        <v>18000</v>
      </c>
      <c r="W24" s="68"/>
    </row>
    <row r="25" spans="1:23" s="8" customFormat="1" ht="24.95" hidden="1" customHeight="1">
      <c r="A25" s="14">
        <v>20</v>
      </c>
      <c r="B25" s="63">
        <v>20</v>
      </c>
      <c r="C25" s="63" t="s">
        <v>28</v>
      </c>
      <c r="D25" s="70" t="s">
        <v>23</v>
      </c>
      <c r="E25" s="12" t="s">
        <v>111</v>
      </c>
      <c r="F25" s="12" t="s">
        <v>56</v>
      </c>
      <c r="G25" s="10" t="s">
        <v>19</v>
      </c>
      <c r="H25" s="11">
        <v>0.2</v>
      </c>
      <c r="I25" s="83">
        <v>30</v>
      </c>
      <c r="J25" s="65">
        <v>500</v>
      </c>
      <c r="K25" s="65">
        <f t="shared" si="0"/>
        <v>15000</v>
      </c>
      <c r="L25" s="65">
        <v>15000</v>
      </c>
      <c r="M25" s="65">
        <f t="shared" si="1"/>
        <v>0</v>
      </c>
      <c r="N25" s="65" t="s">
        <v>25</v>
      </c>
      <c r="O25" s="169" t="s">
        <v>38</v>
      </c>
      <c r="P25" s="172" t="s">
        <v>200</v>
      </c>
      <c r="Q25" s="175" t="s">
        <v>192</v>
      </c>
      <c r="R25" s="156" t="s">
        <v>210</v>
      </c>
      <c r="S25" s="156" t="s">
        <v>171</v>
      </c>
      <c r="T25" s="156" t="s">
        <v>211</v>
      </c>
      <c r="U25" s="156" t="s">
        <v>211</v>
      </c>
      <c r="V25" s="171">
        <v>18000</v>
      </c>
      <c r="W25" s="68"/>
    </row>
    <row r="26" spans="1:23" s="8" customFormat="1" ht="24.95" hidden="1" customHeight="1">
      <c r="A26" s="14">
        <v>21</v>
      </c>
      <c r="B26" s="63">
        <v>21</v>
      </c>
      <c r="C26" s="63" t="s">
        <v>28</v>
      </c>
      <c r="D26" s="70" t="s">
        <v>23</v>
      </c>
      <c r="E26" s="12" t="s">
        <v>112</v>
      </c>
      <c r="F26" s="12" t="s">
        <v>53</v>
      </c>
      <c r="G26" s="10" t="s">
        <v>19</v>
      </c>
      <c r="H26" s="11">
        <v>0.2</v>
      </c>
      <c r="I26" s="83">
        <v>1</v>
      </c>
      <c r="J26" s="65">
        <v>22000</v>
      </c>
      <c r="K26" s="65">
        <f t="shared" si="0"/>
        <v>22000</v>
      </c>
      <c r="L26" s="65">
        <v>22000</v>
      </c>
      <c r="M26" s="65">
        <f t="shared" si="1"/>
        <v>0</v>
      </c>
      <c r="N26" s="65" t="s">
        <v>25</v>
      </c>
      <c r="O26" s="169" t="s">
        <v>38</v>
      </c>
      <c r="P26" s="160" t="s">
        <v>200</v>
      </c>
      <c r="Q26" s="170" t="s">
        <v>156</v>
      </c>
      <c r="R26" s="156" t="s">
        <v>162</v>
      </c>
      <c r="S26" s="156" t="s">
        <v>174</v>
      </c>
      <c r="T26" s="156" t="s">
        <v>179</v>
      </c>
      <c r="U26" s="156" t="s">
        <v>226</v>
      </c>
      <c r="V26" s="171">
        <v>22000</v>
      </c>
      <c r="W26" s="68"/>
    </row>
    <row r="27" spans="1:23" s="8" customFormat="1" ht="24.95" hidden="1" customHeight="1">
      <c r="A27" s="14">
        <v>22</v>
      </c>
      <c r="B27" s="63">
        <v>22</v>
      </c>
      <c r="C27" s="63" t="s">
        <v>28</v>
      </c>
      <c r="D27" s="70" t="s">
        <v>23</v>
      </c>
      <c r="E27" s="12" t="s">
        <v>112</v>
      </c>
      <c r="F27" s="12" t="s">
        <v>61</v>
      </c>
      <c r="G27" s="10" t="s">
        <v>19</v>
      </c>
      <c r="H27" s="11">
        <v>0.2</v>
      </c>
      <c r="I27" s="83">
        <v>1</v>
      </c>
      <c r="J27" s="65">
        <v>21000</v>
      </c>
      <c r="K27" s="65">
        <f t="shared" si="0"/>
        <v>21000</v>
      </c>
      <c r="L27" s="65">
        <v>21000</v>
      </c>
      <c r="M27" s="65">
        <f t="shared" si="1"/>
        <v>0</v>
      </c>
      <c r="N27" s="65" t="s">
        <v>25</v>
      </c>
      <c r="O27" s="169" t="s">
        <v>38</v>
      </c>
      <c r="P27" s="160" t="s">
        <v>200</v>
      </c>
      <c r="Q27" s="170" t="s">
        <v>156</v>
      </c>
      <c r="R27" s="156" t="s">
        <v>162</v>
      </c>
      <c r="S27" s="156" t="s">
        <v>174</v>
      </c>
      <c r="T27" s="156" t="s">
        <v>179</v>
      </c>
      <c r="U27" s="156" t="s">
        <v>226</v>
      </c>
      <c r="V27" s="171">
        <v>21000</v>
      </c>
      <c r="W27" s="68"/>
    </row>
    <row r="28" spans="1:23" s="8" customFormat="1" ht="24.95" hidden="1" customHeight="1">
      <c r="A28" s="14">
        <v>23</v>
      </c>
      <c r="B28" s="63">
        <v>23</v>
      </c>
      <c r="C28" s="63" t="s">
        <v>28</v>
      </c>
      <c r="D28" s="70" t="s">
        <v>23</v>
      </c>
      <c r="E28" s="12" t="s">
        <v>112</v>
      </c>
      <c r="F28" s="12" t="s">
        <v>62</v>
      </c>
      <c r="G28" s="10" t="s">
        <v>19</v>
      </c>
      <c r="H28" s="11">
        <v>0.2</v>
      </c>
      <c r="I28" s="83">
        <v>1</v>
      </c>
      <c r="J28" s="65">
        <v>18150</v>
      </c>
      <c r="K28" s="65">
        <f t="shared" si="0"/>
        <v>18150</v>
      </c>
      <c r="L28" s="65">
        <v>18150</v>
      </c>
      <c r="M28" s="65">
        <f t="shared" si="1"/>
        <v>0</v>
      </c>
      <c r="N28" s="65" t="s">
        <v>25</v>
      </c>
      <c r="O28" s="169" t="s">
        <v>38</v>
      </c>
      <c r="P28" s="160" t="s">
        <v>200</v>
      </c>
      <c r="Q28" s="175" t="s">
        <v>159</v>
      </c>
      <c r="R28" s="156" t="s">
        <v>189</v>
      </c>
      <c r="S28" s="156" t="s">
        <v>188</v>
      </c>
      <c r="T28" s="156" t="s">
        <v>225</v>
      </c>
      <c r="U28" s="156" t="s">
        <v>2817</v>
      </c>
      <c r="V28" s="171">
        <v>18150</v>
      </c>
      <c r="W28" s="68"/>
    </row>
    <row r="29" spans="1:23" s="8" customFormat="1" ht="24.95" hidden="1" customHeight="1">
      <c r="A29" s="14">
        <v>24</v>
      </c>
      <c r="B29" s="63">
        <v>24</v>
      </c>
      <c r="C29" s="63" t="s">
        <v>28</v>
      </c>
      <c r="D29" s="70" t="s">
        <v>23</v>
      </c>
      <c r="E29" s="12" t="s">
        <v>112</v>
      </c>
      <c r="F29" s="12" t="s">
        <v>63</v>
      </c>
      <c r="G29" s="10" t="s">
        <v>19</v>
      </c>
      <c r="H29" s="11">
        <v>0.2</v>
      </c>
      <c r="I29" s="83">
        <v>1</v>
      </c>
      <c r="J29" s="65">
        <v>26000</v>
      </c>
      <c r="K29" s="65">
        <f t="shared" si="0"/>
        <v>26000</v>
      </c>
      <c r="L29" s="65">
        <v>26000</v>
      </c>
      <c r="M29" s="65">
        <f t="shared" si="1"/>
        <v>0</v>
      </c>
      <c r="N29" s="65" t="s">
        <v>25</v>
      </c>
      <c r="O29" s="169" t="s">
        <v>38</v>
      </c>
      <c r="P29" s="160" t="s">
        <v>200</v>
      </c>
      <c r="Q29" s="175" t="s">
        <v>159</v>
      </c>
      <c r="R29" s="156" t="s">
        <v>189</v>
      </c>
      <c r="S29" s="156" t="s">
        <v>188</v>
      </c>
      <c r="T29" s="156" t="s">
        <v>225</v>
      </c>
      <c r="U29" s="156" t="s">
        <v>2817</v>
      </c>
      <c r="V29" s="171">
        <v>26000</v>
      </c>
      <c r="W29" s="68"/>
    </row>
    <row r="30" spans="1:23" s="8" customFormat="1" ht="24.95" hidden="1" customHeight="1">
      <c r="A30" s="14">
        <v>25</v>
      </c>
      <c r="B30" s="63">
        <v>25</v>
      </c>
      <c r="C30" s="63" t="s">
        <v>28</v>
      </c>
      <c r="D30" s="70" t="s">
        <v>23</v>
      </c>
      <c r="E30" s="12" t="s">
        <v>112</v>
      </c>
      <c r="F30" s="12" t="s">
        <v>64</v>
      </c>
      <c r="G30" s="10" t="s">
        <v>19</v>
      </c>
      <c r="H30" s="11">
        <v>0.2</v>
      </c>
      <c r="I30" s="83">
        <v>1</v>
      </c>
      <c r="J30" s="65">
        <v>11000</v>
      </c>
      <c r="K30" s="65">
        <f t="shared" si="0"/>
        <v>11000</v>
      </c>
      <c r="L30" s="65">
        <v>11000</v>
      </c>
      <c r="M30" s="65">
        <f t="shared" si="1"/>
        <v>0</v>
      </c>
      <c r="N30" s="65" t="s">
        <v>25</v>
      </c>
      <c r="O30" s="169" t="s">
        <v>38</v>
      </c>
      <c r="P30" s="160" t="s">
        <v>200</v>
      </c>
      <c r="Q30" s="175" t="s">
        <v>159</v>
      </c>
      <c r="R30" s="156" t="s">
        <v>189</v>
      </c>
      <c r="S30" s="156" t="s">
        <v>188</v>
      </c>
      <c r="T30" s="156" t="s">
        <v>225</v>
      </c>
      <c r="U30" s="156" t="s">
        <v>2817</v>
      </c>
      <c r="V30" s="171">
        <v>11000</v>
      </c>
      <c r="W30" s="68"/>
    </row>
    <row r="31" spans="1:23" s="8" customFormat="1" ht="24.95" hidden="1" customHeight="1">
      <c r="A31" s="14">
        <v>26</v>
      </c>
      <c r="B31" s="63">
        <v>26</v>
      </c>
      <c r="C31" s="63" t="s">
        <v>28</v>
      </c>
      <c r="D31" s="70" t="s">
        <v>23</v>
      </c>
      <c r="E31" s="12" t="s">
        <v>113</v>
      </c>
      <c r="F31" s="12" t="s">
        <v>53</v>
      </c>
      <c r="G31" s="10" t="s">
        <v>19</v>
      </c>
      <c r="H31" s="11">
        <v>0.2</v>
      </c>
      <c r="I31" s="83">
        <v>1</v>
      </c>
      <c r="J31" s="65">
        <v>22000</v>
      </c>
      <c r="K31" s="65">
        <f t="shared" si="0"/>
        <v>22000</v>
      </c>
      <c r="L31" s="65">
        <v>22000</v>
      </c>
      <c r="M31" s="65">
        <f t="shared" si="1"/>
        <v>0</v>
      </c>
      <c r="N31" s="65" t="s">
        <v>25</v>
      </c>
      <c r="O31" s="169" t="s">
        <v>38</v>
      </c>
      <c r="P31" s="160" t="s">
        <v>200</v>
      </c>
      <c r="Q31" s="170" t="s">
        <v>156</v>
      </c>
      <c r="R31" s="156" t="s">
        <v>162</v>
      </c>
      <c r="S31" s="156" t="s">
        <v>173</v>
      </c>
      <c r="T31" s="156" t="s">
        <v>179</v>
      </c>
      <c r="U31" s="156" t="s">
        <v>225</v>
      </c>
      <c r="V31" s="171">
        <v>22000</v>
      </c>
      <c r="W31" s="68"/>
    </row>
    <row r="32" spans="1:23" s="8" customFormat="1" ht="24.95" hidden="1" customHeight="1">
      <c r="A32" s="14">
        <v>27</v>
      </c>
      <c r="B32" s="63">
        <v>27</v>
      </c>
      <c r="C32" s="63" t="s">
        <v>28</v>
      </c>
      <c r="D32" s="70" t="s">
        <v>23</v>
      </c>
      <c r="E32" s="12" t="s">
        <v>113</v>
      </c>
      <c r="F32" s="12" t="s">
        <v>65</v>
      </c>
      <c r="G32" s="10" t="s">
        <v>19</v>
      </c>
      <c r="H32" s="11">
        <v>0.2</v>
      </c>
      <c r="I32" s="83">
        <v>1</v>
      </c>
      <c r="J32" s="65">
        <v>96000</v>
      </c>
      <c r="K32" s="65">
        <f t="shared" si="0"/>
        <v>96000</v>
      </c>
      <c r="L32" s="65">
        <v>96000</v>
      </c>
      <c r="M32" s="65">
        <f t="shared" si="1"/>
        <v>0</v>
      </c>
      <c r="N32" s="65" t="s">
        <v>25</v>
      </c>
      <c r="O32" s="169" t="s">
        <v>38</v>
      </c>
      <c r="P32" s="160" t="s">
        <v>200</v>
      </c>
      <c r="Q32" s="175" t="s">
        <v>159</v>
      </c>
      <c r="R32" s="156" t="s">
        <v>189</v>
      </c>
      <c r="S32" s="156" t="s">
        <v>183</v>
      </c>
      <c r="T32" s="156" t="s">
        <v>206</v>
      </c>
      <c r="U32" s="156" t="s">
        <v>207</v>
      </c>
      <c r="V32" s="171">
        <v>96000</v>
      </c>
      <c r="W32" s="68"/>
    </row>
    <row r="33" spans="1:23" s="8" customFormat="1" ht="24.95" hidden="1" customHeight="1">
      <c r="A33" s="14">
        <v>28</v>
      </c>
      <c r="B33" s="63">
        <v>28</v>
      </c>
      <c r="C33" s="63" t="s">
        <v>28</v>
      </c>
      <c r="D33" s="70" t="s">
        <v>23</v>
      </c>
      <c r="E33" s="12" t="s">
        <v>114</v>
      </c>
      <c r="F33" s="12" t="s">
        <v>66</v>
      </c>
      <c r="G33" s="10" t="s">
        <v>19</v>
      </c>
      <c r="H33" s="11">
        <v>0.2</v>
      </c>
      <c r="I33" s="83">
        <v>1</v>
      </c>
      <c r="J33" s="65">
        <v>130000</v>
      </c>
      <c r="K33" s="65">
        <f t="shared" si="0"/>
        <v>130000</v>
      </c>
      <c r="L33" s="65">
        <v>130000</v>
      </c>
      <c r="M33" s="65">
        <f t="shared" si="1"/>
        <v>0</v>
      </c>
      <c r="N33" s="65" t="s">
        <v>25</v>
      </c>
      <c r="O33" s="169" t="s">
        <v>38</v>
      </c>
      <c r="P33" s="160" t="s">
        <v>200</v>
      </c>
      <c r="Q33" s="170" t="s">
        <v>156</v>
      </c>
      <c r="R33" s="156" t="s">
        <v>162</v>
      </c>
      <c r="S33" s="156" t="s">
        <v>175</v>
      </c>
      <c r="T33" s="156" t="s">
        <v>179</v>
      </c>
      <c r="U33" s="156" t="s">
        <v>226</v>
      </c>
      <c r="V33" s="171">
        <v>130000</v>
      </c>
      <c r="W33" s="68"/>
    </row>
    <row r="34" spans="1:23" s="8" customFormat="1" ht="24.95" hidden="1" customHeight="1">
      <c r="A34" s="14">
        <v>29</v>
      </c>
      <c r="B34" s="63">
        <v>29</v>
      </c>
      <c r="C34" s="63" t="s">
        <v>28</v>
      </c>
      <c r="D34" s="70" t="s">
        <v>23</v>
      </c>
      <c r="E34" s="12" t="s">
        <v>115</v>
      </c>
      <c r="F34" s="12" t="s">
        <v>67</v>
      </c>
      <c r="G34" s="10" t="s">
        <v>19</v>
      </c>
      <c r="H34" s="11">
        <v>0.2</v>
      </c>
      <c r="I34" s="83">
        <v>1</v>
      </c>
      <c r="J34" s="65">
        <v>20000</v>
      </c>
      <c r="K34" s="65">
        <f t="shared" si="0"/>
        <v>20000</v>
      </c>
      <c r="L34" s="65">
        <v>20000</v>
      </c>
      <c r="M34" s="65">
        <f t="shared" si="1"/>
        <v>0</v>
      </c>
      <c r="N34" s="65" t="s">
        <v>25</v>
      </c>
      <c r="O34" s="169" t="s">
        <v>38</v>
      </c>
      <c r="P34" s="160" t="s">
        <v>200</v>
      </c>
      <c r="Q34" s="175" t="s">
        <v>160</v>
      </c>
      <c r="R34" s="156" t="s">
        <v>189</v>
      </c>
      <c r="S34" s="156" t="s">
        <v>171</v>
      </c>
      <c r="T34" s="156" t="s">
        <v>208</v>
      </c>
      <c r="U34" s="156" t="s">
        <v>229</v>
      </c>
      <c r="V34" s="171">
        <v>20000</v>
      </c>
      <c r="W34" s="68"/>
    </row>
    <row r="35" spans="1:23" s="8" customFormat="1" ht="24.95" hidden="1" customHeight="1">
      <c r="A35" s="14">
        <v>30</v>
      </c>
      <c r="B35" s="63">
        <v>30</v>
      </c>
      <c r="C35" s="63" t="s">
        <v>28</v>
      </c>
      <c r="D35" s="70" t="s">
        <v>23</v>
      </c>
      <c r="E35" s="12" t="s">
        <v>115</v>
      </c>
      <c r="F35" s="12" t="s">
        <v>68</v>
      </c>
      <c r="G35" s="10" t="s">
        <v>19</v>
      </c>
      <c r="H35" s="11">
        <v>0.2</v>
      </c>
      <c r="I35" s="83">
        <v>1</v>
      </c>
      <c r="J35" s="65">
        <v>90000</v>
      </c>
      <c r="K35" s="65">
        <f t="shared" si="0"/>
        <v>90000</v>
      </c>
      <c r="L35" s="65">
        <v>90000</v>
      </c>
      <c r="M35" s="65">
        <f t="shared" si="1"/>
        <v>0</v>
      </c>
      <c r="N35" s="65" t="s">
        <v>25</v>
      </c>
      <c r="O35" s="169" t="s">
        <v>38</v>
      </c>
      <c r="P35" s="160" t="s">
        <v>200</v>
      </c>
      <c r="Q35" s="175" t="s">
        <v>160</v>
      </c>
      <c r="R35" s="156" t="s">
        <v>189</v>
      </c>
      <c r="S35" s="156" t="s">
        <v>171</v>
      </c>
      <c r="T35" s="156" t="s">
        <v>208</v>
      </c>
      <c r="U35" s="156" t="s">
        <v>229</v>
      </c>
      <c r="V35" s="171">
        <v>90000</v>
      </c>
      <c r="W35" s="68"/>
    </row>
    <row r="36" spans="1:23" s="8" customFormat="1" ht="24.95" hidden="1" customHeight="1">
      <c r="A36" s="14">
        <v>31</v>
      </c>
      <c r="B36" s="63">
        <v>31</v>
      </c>
      <c r="C36" s="63" t="s">
        <v>28</v>
      </c>
      <c r="D36" s="70" t="s">
        <v>23</v>
      </c>
      <c r="E36" s="12" t="s">
        <v>116</v>
      </c>
      <c r="F36" s="12" t="s">
        <v>69</v>
      </c>
      <c r="G36" s="10" t="s">
        <v>19</v>
      </c>
      <c r="H36" s="11">
        <v>0.2</v>
      </c>
      <c r="I36" s="83">
        <v>1</v>
      </c>
      <c r="J36" s="65">
        <v>25900</v>
      </c>
      <c r="K36" s="65">
        <f t="shared" si="0"/>
        <v>25900</v>
      </c>
      <c r="L36" s="65">
        <v>25900</v>
      </c>
      <c r="M36" s="65">
        <f t="shared" si="1"/>
        <v>0</v>
      </c>
      <c r="N36" s="65" t="s">
        <v>25</v>
      </c>
      <c r="O36" s="169" t="s">
        <v>38</v>
      </c>
      <c r="P36" s="160" t="s">
        <v>200</v>
      </c>
      <c r="Q36" s="170" t="s">
        <v>158</v>
      </c>
      <c r="R36" s="156" t="s">
        <v>190</v>
      </c>
      <c r="S36" s="156" t="s">
        <v>178</v>
      </c>
      <c r="T36" s="156" t="s">
        <v>209</v>
      </c>
      <c r="U36" s="156" t="s">
        <v>232</v>
      </c>
      <c r="V36" s="171">
        <v>25900</v>
      </c>
      <c r="W36" s="68"/>
    </row>
    <row r="37" spans="1:23" s="8" customFormat="1" ht="24.95" hidden="1" customHeight="1">
      <c r="A37" s="14">
        <v>32</v>
      </c>
      <c r="B37" s="63">
        <v>32</v>
      </c>
      <c r="C37" s="63" t="s">
        <v>28</v>
      </c>
      <c r="D37" s="70" t="s">
        <v>23</v>
      </c>
      <c r="E37" s="12" t="s">
        <v>116</v>
      </c>
      <c r="F37" s="12" t="s">
        <v>185</v>
      </c>
      <c r="G37" s="10" t="s">
        <v>19</v>
      </c>
      <c r="H37" s="11">
        <v>0.2</v>
      </c>
      <c r="I37" s="83">
        <v>1</v>
      </c>
      <c r="J37" s="65">
        <v>15000</v>
      </c>
      <c r="K37" s="65">
        <f t="shared" si="0"/>
        <v>15000</v>
      </c>
      <c r="L37" s="65">
        <v>15000</v>
      </c>
      <c r="M37" s="65">
        <f t="shared" si="1"/>
        <v>0</v>
      </c>
      <c r="N37" s="65" t="s">
        <v>25</v>
      </c>
      <c r="O37" s="169" t="s">
        <v>38</v>
      </c>
      <c r="P37" s="160" t="s">
        <v>200</v>
      </c>
      <c r="Q37" s="175" t="s">
        <v>159</v>
      </c>
      <c r="R37" s="156" t="s">
        <v>189</v>
      </c>
      <c r="S37" s="156" t="s">
        <v>184</v>
      </c>
      <c r="T37" s="156" t="s">
        <v>2440</v>
      </c>
      <c r="U37" s="156" t="s">
        <v>2818</v>
      </c>
      <c r="V37" s="171">
        <v>15000</v>
      </c>
      <c r="W37" s="68"/>
    </row>
    <row r="38" spans="1:23" s="8" customFormat="1" ht="24.95" hidden="1" customHeight="1">
      <c r="A38" s="14">
        <v>33</v>
      </c>
      <c r="B38" s="63">
        <v>33</v>
      </c>
      <c r="C38" s="63" t="s">
        <v>28</v>
      </c>
      <c r="D38" s="70" t="s">
        <v>23</v>
      </c>
      <c r="E38" s="12" t="s">
        <v>116</v>
      </c>
      <c r="F38" s="12" t="s">
        <v>70</v>
      </c>
      <c r="G38" s="10" t="s">
        <v>19</v>
      </c>
      <c r="H38" s="11">
        <v>0.2</v>
      </c>
      <c r="I38" s="83">
        <v>1</v>
      </c>
      <c r="J38" s="65">
        <v>10000</v>
      </c>
      <c r="K38" s="65">
        <f t="shared" si="0"/>
        <v>10000</v>
      </c>
      <c r="L38" s="65">
        <v>10000</v>
      </c>
      <c r="M38" s="65">
        <f t="shared" si="1"/>
        <v>0</v>
      </c>
      <c r="N38" s="65" t="s">
        <v>25</v>
      </c>
      <c r="O38" s="169" t="s">
        <v>38</v>
      </c>
      <c r="P38" s="160" t="s">
        <v>200</v>
      </c>
      <c r="Q38" s="175" t="s">
        <v>159</v>
      </c>
      <c r="R38" s="156" t="s">
        <v>220</v>
      </c>
      <c r="S38" s="156" t="s">
        <v>221</v>
      </c>
      <c r="T38" s="156" t="s">
        <v>226</v>
      </c>
      <c r="U38" s="156" t="s">
        <v>226</v>
      </c>
      <c r="V38" s="171">
        <v>10000</v>
      </c>
      <c r="W38" s="68"/>
    </row>
    <row r="39" spans="1:23" ht="24.95" hidden="1" customHeight="1">
      <c r="A39" s="14">
        <v>34</v>
      </c>
      <c r="B39" s="63">
        <v>34</v>
      </c>
      <c r="C39" s="63" t="s">
        <v>28</v>
      </c>
      <c r="D39" s="70" t="s">
        <v>23</v>
      </c>
      <c r="E39" s="12" t="s">
        <v>116</v>
      </c>
      <c r="F39" s="12" t="s">
        <v>71</v>
      </c>
      <c r="G39" s="10" t="s">
        <v>24</v>
      </c>
      <c r="H39" s="11">
        <v>0.2</v>
      </c>
      <c r="I39" s="83">
        <v>1</v>
      </c>
      <c r="J39" s="65">
        <v>50000</v>
      </c>
      <c r="K39" s="65">
        <f t="shared" si="0"/>
        <v>50000</v>
      </c>
      <c r="L39" s="65">
        <v>50000</v>
      </c>
      <c r="M39" s="65">
        <f t="shared" si="1"/>
        <v>0</v>
      </c>
      <c r="N39" s="65" t="s">
        <v>25</v>
      </c>
      <c r="O39" s="169" t="s">
        <v>38</v>
      </c>
      <c r="P39" s="160" t="s">
        <v>200</v>
      </c>
      <c r="Q39" s="173" t="s">
        <v>157</v>
      </c>
      <c r="R39" s="174" t="s">
        <v>191</v>
      </c>
      <c r="S39" s="156" t="s">
        <v>199</v>
      </c>
      <c r="T39" s="156" t="s">
        <v>225</v>
      </c>
      <c r="U39" s="156" t="s">
        <v>226</v>
      </c>
      <c r="V39" s="171">
        <v>50000</v>
      </c>
      <c r="W39" s="68"/>
    </row>
    <row r="40" spans="1:23" s="8" customFormat="1" ht="24.95" hidden="1" customHeight="1">
      <c r="A40" s="14">
        <v>35</v>
      </c>
      <c r="B40" s="63">
        <v>35</v>
      </c>
      <c r="C40" s="63" t="s">
        <v>28</v>
      </c>
      <c r="D40" s="70" t="s">
        <v>23</v>
      </c>
      <c r="E40" s="12" t="s">
        <v>117</v>
      </c>
      <c r="F40" s="12" t="s">
        <v>53</v>
      </c>
      <c r="G40" s="10" t="s">
        <v>19</v>
      </c>
      <c r="H40" s="11">
        <v>0.2</v>
      </c>
      <c r="I40" s="83">
        <v>2</v>
      </c>
      <c r="J40" s="65">
        <v>22000</v>
      </c>
      <c r="K40" s="65">
        <f t="shared" si="0"/>
        <v>44000</v>
      </c>
      <c r="L40" s="65">
        <v>44000</v>
      </c>
      <c r="M40" s="65">
        <f t="shared" si="1"/>
        <v>0</v>
      </c>
      <c r="N40" s="65" t="s">
        <v>25</v>
      </c>
      <c r="O40" s="169" t="s">
        <v>38</v>
      </c>
      <c r="P40" s="160" t="s">
        <v>200</v>
      </c>
      <c r="Q40" s="170" t="s">
        <v>156</v>
      </c>
      <c r="R40" s="156" t="s">
        <v>162</v>
      </c>
      <c r="S40" s="156" t="s">
        <v>172</v>
      </c>
      <c r="T40" s="156" t="s">
        <v>179</v>
      </c>
      <c r="U40" s="156" t="s">
        <v>227</v>
      </c>
      <c r="V40" s="171">
        <v>44000</v>
      </c>
      <c r="W40" s="68"/>
    </row>
    <row r="41" spans="1:23" s="8" customFormat="1" ht="24.95" hidden="1" customHeight="1">
      <c r="A41" s="14">
        <v>36</v>
      </c>
      <c r="B41" s="63">
        <v>36</v>
      </c>
      <c r="C41" s="63" t="s">
        <v>28</v>
      </c>
      <c r="D41" s="70" t="s">
        <v>23</v>
      </c>
      <c r="E41" s="12" t="s">
        <v>117</v>
      </c>
      <c r="F41" s="12" t="s">
        <v>72</v>
      </c>
      <c r="G41" s="10" t="s">
        <v>19</v>
      </c>
      <c r="H41" s="11">
        <v>0.2</v>
      </c>
      <c r="I41" s="83">
        <v>1</v>
      </c>
      <c r="J41" s="65">
        <v>28034.49</v>
      </c>
      <c r="K41" s="65">
        <f t="shared" si="0"/>
        <v>28034.49</v>
      </c>
      <c r="L41" s="65">
        <v>28034.49</v>
      </c>
      <c r="M41" s="65">
        <f t="shared" si="1"/>
        <v>0</v>
      </c>
      <c r="N41" s="65" t="s">
        <v>25</v>
      </c>
      <c r="O41" s="169" t="s">
        <v>38</v>
      </c>
      <c r="P41" s="160" t="s">
        <v>200</v>
      </c>
      <c r="Q41" s="157" t="s">
        <v>204</v>
      </c>
      <c r="R41" s="156" t="s">
        <v>168</v>
      </c>
      <c r="S41" s="156" t="s">
        <v>198</v>
      </c>
      <c r="T41" s="156" t="s">
        <v>189</v>
      </c>
      <c r="U41" s="156" t="s">
        <v>220</v>
      </c>
      <c r="V41" s="171">
        <v>28034</v>
      </c>
      <c r="W41" s="68"/>
    </row>
    <row r="42" spans="1:23" s="8" customFormat="1" ht="24.95" hidden="1" customHeight="1">
      <c r="A42" s="14">
        <v>37</v>
      </c>
      <c r="B42" s="63">
        <v>37</v>
      </c>
      <c r="C42" s="63" t="s">
        <v>28</v>
      </c>
      <c r="D42" s="70" t="s">
        <v>23</v>
      </c>
      <c r="E42" s="12" t="s">
        <v>117</v>
      </c>
      <c r="F42" s="12" t="s">
        <v>73</v>
      </c>
      <c r="G42" s="10" t="s">
        <v>19</v>
      </c>
      <c r="H42" s="11">
        <v>0.2</v>
      </c>
      <c r="I42" s="83">
        <v>1</v>
      </c>
      <c r="J42" s="65">
        <v>12500</v>
      </c>
      <c r="K42" s="65">
        <f t="shared" si="0"/>
        <v>12500</v>
      </c>
      <c r="L42" s="65">
        <v>12500</v>
      </c>
      <c r="M42" s="65">
        <f t="shared" si="1"/>
        <v>0</v>
      </c>
      <c r="N42" s="65" t="s">
        <v>25</v>
      </c>
      <c r="O42" s="169" t="s">
        <v>38</v>
      </c>
      <c r="P42" s="172" t="s">
        <v>200</v>
      </c>
      <c r="Q42" s="175" t="s">
        <v>159</v>
      </c>
      <c r="R42" s="156" t="s">
        <v>189</v>
      </c>
      <c r="S42" s="156" t="s">
        <v>182</v>
      </c>
      <c r="T42" s="156" t="s">
        <v>2441</v>
      </c>
      <c r="U42" s="156" t="s">
        <v>2441</v>
      </c>
      <c r="V42" s="171">
        <v>12500</v>
      </c>
      <c r="W42" s="68"/>
    </row>
    <row r="43" spans="1:23" ht="24.95" hidden="1" customHeight="1">
      <c r="A43" s="14">
        <v>38</v>
      </c>
      <c r="B43" s="63">
        <v>38</v>
      </c>
      <c r="C43" s="63" t="s">
        <v>28</v>
      </c>
      <c r="D43" s="70" t="s">
        <v>23</v>
      </c>
      <c r="E43" s="12" t="s">
        <v>117</v>
      </c>
      <c r="F43" s="12" t="s">
        <v>74</v>
      </c>
      <c r="G43" s="10" t="s">
        <v>24</v>
      </c>
      <c r="H43" s="11">
        <v>0.2</v>
      </c>
      <c r="I43" s="83">
        <v>1</v>
      </c>
      <c r="J43" s="65">
        <v>30000</v>
      </c>
      <c r="K43" s="65">
        <f t="shared" si="0"/>
        <v>30000</v>
      </c>
      <c r="L43" s="65">
        <v>30000</v>
      </c>
      <c r="M43" s="65">
        <f t="shared" si="1"/>
        <v>0</v>
      </c>
      <c r="N43" s="65" t="s">
        <v>25</v>
      </c>
      <c r="O43" s="169" t="s">
        <v>43</v>
      </c>
      <c r="P43" s="172" t="s">
        <v>193</v>
      </c>
      <c r="Q43" s="173" t="s">
        <v>157</v>
      </c>
      <c r="R43" s="174" t="s">
        <v>191</v>
      </c>
      <c r="S43" s="156" t="s">
        <v>194</v>
      </c>
      <c r="T43" s="156"/>
      <c r="U43" s="156"/>
      <c r="V43" s="171"/>
      <c r="W43" s="68"/>
    </row>
    <row r="44" spans="1:23" s="8" customFormat="1" ht="24.95" hidden="1" customHeight="1">
      <c r="A44" s="14">
        <v>39</v>
      </c>
      <c r="B44" s="63">
        <v>39</v>
      </c>
      <c r="C44" s="63" t="s">
        <v>28</v>
      </c>
      <c r="D44" s="70" t="s">
        <v>23</v>
      </c>
      <c r="E44" s="12" t="s">
        <v>118</v>
      </c>
      <c r="F44" s="12" t="s">
        <v>75</v>
      </c>
      <c r="G44" s="10" t="s">
        <v>19</v>
      </c>
      <c r="H44" s="11">
        <v>0.2</v>
      </c>
      <c r="I44" s="83">
        <v>1</v>
      </c>
      <c r="J44" s="65">
        <v>40200</v>
      </c>
      <c r="K44" s="65">
        <f t="shared" si="0"/>
        <v>40200</v>
      </c>
      <c r="L44" s="65">
        <v>40200</v>
      </c>
      <c r="M44" s="65">
        <f t="shared" si="1"/>
        <v>0</v>
      </c>
      <c r="N44" s="65" t="s">
        <v>25</v>
      </c>
      <c r="O44" s="169" t="s">
        <v>38</v>
      </c>
      <c r="P44" s="172" t="s">
        <v>222</v>
      </c>
      <c r="Q44" s="170" t="s">
        <v>158</v>
      </c>
      <c r="R44" s="156" t="s">
        <v>190</v>
      </c>
      <c r="S44" s="156" t="s">
        <v>180</v>
      </c>
      <c r="T44" s="156" t="s">
        <v>231</v>
      </c>
      <c r="U44" s="156" t="s">
        <v>232</v>
      </c>
      <c r="V44" s="171">
        <v>40200</v>
      </c>
      <c r="W44" s="68"/>
    </row>
    <row r="45" spans="1:23" s="8" customFormat="1" ht="24.95" hidden="1" customHeight="1">
      <c r="A45" s="14">
        <v>40</v>
      </c>
      <c r="B45" s="63">
        <v>40</v>
      </c>
      <c r="C45" s="63" t="s">
        <v>28</v>
      </c>
      <c r="D45" s="70" t="s">
        <v>23</v>
      </c>
      <c r="E45" s="12" t="s">
        <v>118</v>
      </c>
      <c r="F45" s="12" t="s">
        <v>76</v>
      </c>
      <c r="G45" s="10" t="s">
        <v>19</v>
      </c>
      <c r="H45" s="11">
        <v>0.2</v>
      </c>
      <c r="I45" s="83">
        <v>1</v>
      </c>
      <c r="J45" s="65">
        <v>9000</v>
      </c>
      <c r="K45" s="65">
        <f t="shared" si="0"/>
        <v>9000</v>
      </c>
      <c r="L45" s="65">
        <v>9000</v>
      </c>
      <c r="M45" s="65">
        <f t="shared" si="1"/>
        <v>0</v>
      </c>
      <c r="N45" s="65" t="s">
        <v>25</v>
      </c>
      <c r="O45" s="169" t="s">
        <v>38</v>
      </c>
      <c r="P45" s="160" t="s">
        <v>200</v>
      </c>
      <c r="Q45" s="170" t="s">
        <v>156</v>
      </c>
      <c r="R45" s="156" t="s">
        <v>162</v>
      </c>
      <c r="S45" s="156" t="s">
        <v>171</v>
      </c>
      <c r="T45" s="156" t="s">
        <v>179</v>
      </c>
      <c r="U45" s="156" t="s">
        <v>212</v>
      </c>
      <c r="V45" s="171">
        <v>9000</v>
      </c>
      <c r="W45" s="68"/>
    </row>
    <row r="46" spans="1:23" s="8" customFormat="1" ht="24.95" hidden="1" customHeight="1">
      <c r="A46" s="14">
        <v>41</v>
      </c>
      <c r="B46" s="63">
        <v>41</v>
      </c>
      <c r="C46" s="63" t="s">
        <v>28</v>
      </c>
      <c r="D46" s="70" t="s">
        <v>23</v>
      </c>
      <c r="E46" s="12" t="s">
        <v>118</v>
      </c>
      <c r="F46" s="12" t="s">
        <v>56</v>
      </c>
      <c r="G46" s="10" t="s">
        <v>19</v>
      </c>
      <c r="H46" s="11">
        <v>0.2</v>
      </c>
      <c r="I46" s="83">
        <v>1</v>
      </c>
      <c r="J46" s="65">
        <v>25000</v>
      </c>
      <c r="K46" s="65">
        <f t="shared" si="0"/>
        <v>25000</v>
      </c>
      <c r="L46" s="65">
        <v>25000</v>
      </c>
      <c r="M46" s="65">
        <f t="shared" si="1"/>
        <v>0</v>
      </c>
      <c r="N46" s="65" t="s">
        <v>25</v>
      </c>
      <c r="O46" s="169" t="s">
        <v>38</v>
      </c>
      <c r="P46" s="160" t="s">
        <v>200</v>
      </c>
      <c r="Q46" s="175" t="s">
        <v>192</v>
      </c>
      <c r="R46" s="156" t="s">
        <v>191</v>
      </c>
      <c r="S46" s="156" t="s">
        <v>170</v>
      </c>
      <c r="T46" s="156" t="s">
        <v>211</v>
      </c>
      <c r="U46" s="156" t="s">
        <v>211</v>
      </c>
      <c r="V46" s="171">
        <v>25000</v>
      </c>
      <c r="W46" s="68"/>
    </row>
    <row r="47" spans="1:23" ht="24.95" hidden="1" customHeight="1">
      <c r="A47" s="14">
        <v>42</v>
      </c>
      <c r="B47" s="63">
        <v>42</v>
      </c>
      <c r="C47" s="63" t="s">
        <v>28</v>
      </c>
      <c r="D47" s="70" t="s">
        <v>23</v>
      </c>
      <c r="E47" s="12" t="s">
        <v>118</v>
      </c>
      <c r="F47" s="12" t="s">
        <v>77</v>
      </c>
      <c r="G47" s="10" t="s">
        <v>24</v>
      </c>
      <c r="H47" s="11">
        <v>0.2</v>
      </c>
      <c r="I47" s="83">
        <v>1</v>
      </c>
      <c r="J47" s="65">
        <v>30400</v>
      </c>
      <c r="K47" s="65">
        <f t="shared" si="0"/>
        <v>30400</v>
      </c>
      <c r="L47" s="65">
        <v>30400</v>
      </c>
      <c r="M47" s="65">
        <f t="shared" si="1"/>
        <v>0</v>
      </c>
      <c r="N47" s="65" t="s">
        <v>25</v>
      </c>
      <c r="O47" s="169" t="s">
        <v>43</v>
      </c>
      <c r="P47" s="172" t="s">
        <v>193</v>
      </c>
      <c r="Q47" s="173" t="s">
        <v>157</v>
      </c>
      <c r="R47" s="174" t="s">
        <v>191</v>
      </c>
      <c r="S47" s="156" t="s">
        <v>195</v>
      </c>
      <c r="T47" s="156"/>
      <c r="U47" s="156"/>
      <c r="V47" s="171"/>
      <c r="W47" s="68"/>
    </row>
    <row r="48" spans="1:23" ht="24.95" hidden="1" customHeight="1">
      <c r="A48" s="14">
        <v>43</v>
      </c>
      <c r="B48" s="63">
        <v>43</v>
      </c>
      <c r="C48" s="63" t="s">
        <v>28</v>
      </c>
      <c r="D48" s="70" t="s">
        <v>23</v>
      </c>
      <c r="E48" s="12" t="s">
        <v>119</v>
      </c>
      <c r="F48" s="12" t="s">
        <v>78</v>
      </c>
      <c r="G48" s="10" t="s">
        <v>24</v>
      </c>
      <c r="H48" s="11">
        <v>0.2</v>
      </c>
      <c r="I48" s="83">
        <v>1</v>
      </c>
      <c r="J48" s="65">
        <v>110000</v>
      </c>
      <c r="K48" s="65">
        <f t="shared" si="0"/>
        <v>110000</v>
      </c>
      <c r="L48" s="65">
        <v>110000</v>
      </c>
      <c r="M48" s="65">
        <f t="shared" si="1"/>
        <v>0</v>
      </c>
      <c r="N48" s="65" t="s">
        <v>25</v>
      </c>
      <c r="O48" s="169" t="s">
        <v>38</v>
      </c>
      <c r="P48" s="160" t="s">
        <v>200</v>
      </c>
      <c r="Q48" s="173" t="s">
        <v>205</v>
      </c>
      <c r="R48" s="174" t="s">
        <v>191</v>
      </c>
      <c r="S48" s="156" t="s">
        <v>167</v>
      </c>
      <c r="T48" s="156" t="s">
        <v>207</v>
      </c>
      <c r="U48" s="156" t="s">
        <v>227</v>
      </c>
      <c r="V48" s="171">
        <v>110000</v>
      </c>
      <c r="W48" s="68"/>
    </row>
    <row r="49" spans="1:23" ht="24.95" hidden="1" customHeight="1">
      <c r="A49" s="14">
        <v>44</v>
      </c>
      <c r="B49" s="63">
        <v>44</v>
      </c>
      <c r="C49" s="63" t="s">
        <v>28</v>
      </c>
      <c r="D49" s="70" t="s">
        <v>23</v>
      </c>
      <c r="E49" s="12" t="s">
        <v>119</v>
      </c>
      <c r="F49" s="12" t="s">
        <v>79</v>
      </c>
      <c r="G49" s="10" t="s">
        <v>24</v>
      </c>
      <c r="H49" s="11">
        <v>0.2</v>
      </c>
      <c r="I49" s="83">
        <v>68</v>
      </c>
      <c r="J49" s="65">
        <v>1300</v>
      </c>
      <c r="K49" s="65">
        <f t="shared" si="0"/>
        <v>88400</v>
      </c>
      <c r="L49" s="65">
        <v>88400</v>
      </c>
      <c r="M49" s="65">
        <f t="shared" si="1"/>
        <v>0</v>
      </c>
      <c r="N49" s="65" t="s">
        <v>25</v>
      </c>
      <c r="O49" s="169" t="s">
        <v>37</v>
      </c>
      <c r="P49" s="172" t="s">
        <v>222</v>
      </c>
      <c r="Q49" s="173" t="s">
        <v>205</v>
      </c>
      <c r="R49" s="174" t="s">
        <v>191</v>
      </c>
      <c r="S49" s="156" t="s">
        <v>187</v>
      </c>
      <c r="T49" s="156" t="s">
        <v>2819</v>
      </c>
      <c r="U49" s="156"/>
      <c r="V49" s="171"/>
      <c r="W49" s="68"/>
    </row>
    <row r="50" spans="1:23" s="8" customFormat="1" ht="24.95" hidden="1" customHeight="1">
      <c r="A50" s="14">
        <v>45</v>
      </c>
      <c r="B50" s="63">
        <v>45</v>
      </c>
      <c r="C50" s="63" t="s">
        <v>28</v>
      </c>
      <c r="D50" s="70" t="s">
        <v>23</v>
      </c>
      <c r="E50" s="12" t="s">
        <v>120</v>
      </c>
      <c r="F50" s="12" t="s">
        <v>80</v>
      </c>
      <c r="G50" s="10" t="s">
        <v>19</v>
      </c>
      <c r="H50" s="11">
        <v>0.2</v>
      </c>
      <c r="I50" s="83">
        <v>2</v>
      </c>
      <c r="J50" s="65">
        <v>28600</v>
      </c>
      <c r="K50" s="65">
        <f t="shared" si="0"/>
        <v>57200</v>
      </c>
      <c r="L50" s="65">
        <v>57200</v>
      </c>
      <c r="M50" s="65">
        <f t="shared" si="1"/>
        <v>0</v>
      </c>
      <c r="N50" s="65" t="s">
        <v>25</v>
      </c>
      <c r="O50" s="169" t="s">
        <v>38</v>
      </c>
      <c r="P50" s="160" t="s">
        <v>200</v>
      </c>
      <c r="Q50" s="170" t="s">
        <v>158</v>
      </c>
      <c r="R50" s="156" t="s">
        <v>190</v>
      </c>
      <c r="S50" s="156" t="s">
        <v>170</v>
      </c>
      <c r="T50" s="156" t="s">
        <v>209</v>
      </c>
      <c r="U50" s="156" t="s">
        <v>225</v>
      </c>
      <c r="V50" s="171">
        <v>57200</v>
      </c>
      <c r="W50" s="68"/>
    </row>
    <row r="51" spans="1:23" s="8" customFormat="1" ht="24.95" hidden="1" customHeight="1">
      <c r="A51" s="14">
        <v>46</v>
      </c>
      <c r="B51" s="63">
        <v>46</v>
      </c>
      <c r="C51" s="63" t="s">
        <v>28</v>
      </c>
      <c r="D51" s="70" t="s">
        <v>23</v>
      </c>
      <c r="E51" s="12" t="s">
        <v>120</v>
      </c>
      <c r="F51" s="12" t="s">
        <v>81</v>
      </c>
      <c r="G51" s="10" t="s">
        <v>19</v>
      </c>
      <c r="H51" s="11">
        <v>0.2</v>
      </c>
      <c r="I51" s="83">
        <v>2</v>
      </c>
      <c r="J51" s="65">
        <v>11000</v>
      </c>
      <c r="K51" s="65">
        <f t="shared" si="0"/>
        <v>22000</v>
      </c>
      <c r="L51" s="65">
        <v>22000</v>
      </c>
      <c r="M51" s="65">
        <f t="shared" si="1"/>
        <v>0</v>
      </c>
      <c r="N51" s="65" t="s">
        <v>25</v>
      </c>
      <c r="O51" s="169" t="s">
        <v>38</v>
      </c>
      <c r="P51" s="160" t="s">
        <v>200</v>
      </c>
      <c r="Q51" s="175" t="s">
        <v>213</v>
      </c>
      <c r="R51" s="156" t="s">
        <v>168</v>
      </c>
      <c r="S51" s="156" t="s">
        <v>202</v>
      </c>
      <c r="T51" s="156" t="s">
        <v>2820</v>
      </c>
      <c r="U51" s="156" t="s">
        <v>2818</v>
      </c>
      <c r="V51" s="171">
        <v>22000</v>
      </c>
      <c r="W51" s="68"/>
    </row>
    <row r="52" spans="1:23" s="8" customFormat="1" ht="24.95" hidden="1" customHeight="1">
      <c r="A52" s="14">
        <v>47</v>
      </c>
      <c r="B52" s="63">
        <v>47</v>
      </c>
      <c r="C52" s="63" t="s">
        <v>28</v>
      </c>
      <c r="D52" s="70" t="s">
        <v>23</v>
      </c>
      <c r="E52" s="12" t="s">
        <v>120</v>
      </c>
      <c r="F52" s="12" t="s">
        <v>82</v>
      </c>
      <c r="G52" s="10" t="s">
        <v>19</v>
      </c>
      <c r="H52" s="11">
        <v>0.2</v>
      </c>
      <c r="I52" s="83">
        <v>1</v>
      </c>
      <c r="J52" s="65">
        <v>20000</v>
      </c>
      <c r="K52" s="65">
        <f t="shared" si="0"/>
        <v>20000</v>
      </c>
      <c r="L52" s="65">
        <v>20000</v>
      </c>
      <c r="M52" s="65">
        <f t="shared" si="1"/>
        <v>0</v>
      </c>
      <c r="N52" s="65" t="s">
        <v>25</v>
      </c>
      <c r="O52" s="169" t="s">
        <v>38</v>
      </c>
      <c r="P52" s="160" t="s">
        <v>200</v>
      </c>
      <c r="Q52" s="175" t="s">
        <v>213</v>
      </c>
      <c r="R52" s="156" t="s">
        <v>168</v>
      </c>
      <c r="S52" s="156" t="s">
        <v>202</v>
      </c>
      <c r="T52" s="156" t="s">
        <v>2820</v>
      </c>
      <c r="U52" s="156" t="s">
        <v>2818</v>
      </c>
      <c r="V52" s="171">
        <v>20000</v>
      </c>
      <c r="W52" s="68"/>
    </row>
    <row r="53" spans="1:23" s="8" customFormat="1" ht="24.95" hidden="1" customHeight="1">
      <c r="A53" s="14">
        <v>48</v>
      </c>
      <c r="B53" s="63">
        <v>48</v>
      </c>
      <c r="C53" s="63" t="s">
        <v>28</v>
      </c>
      <c r="D53" s="70" t="s">
        <v>23</v>
      </c>
      <c r="E53" s="12" t="s">
        <v>120</v>
      </c>
      <c r="F53" s="12" t="s">
        <v>83</v>
      </c>
      <c r="G53" s="10" t="s">
        <v>19</v>
      </c>
      <c r="H53" s="11">
        <v>0.2</v>
      </c>
      <c r="I53" s="83">
        <v>1</v>
      </c>
      <c r="J53" s="65">
        <v>13500</v>
      </c>
      <c r="K53" s="65">
        <f t="shared" si="0"/>
        <v>13500</v>
      </c>
      <c r="L53" s="65">
        <v>13500</v>
      </c>
      <c r="M53" s="65">
        <f t="shared" si="1"/>
        <v>0</v>
      </c>
      <c r="N53" s="65" t="s">
        <v>25</v>
      </c>
      <c r="O53" s="169" t="s">
        <v>38</v>
      </c>
      <c r="P53" s="160" t="s">
        <v>200</v>
      </c>
      <c r="Q53" s="170" t="s">
        <v>156</v>
      </c>
      <c r="R53" s="156" t="s">
        <v>162</v>
      </c>
      <c r="S53" s="156" t="s">
        <v>170</v>
      </c>
      <c r="T53" s="156" t="s">
        <v>179</v>
      </c>
      <c r="U53" s="156" t="s">
        <v>225</v>
      </c>
      <c r="V53" s="171">
        <v>13500</v>
      </c>
      <c r="W53" s="68"/>
    </row>
    <row r="54" spans="1:23" s="8" customFormat="1" ht="24.95" hidden="1" customHeight="1">
      <c r="A54" s="14">
        <v>49</v>
      </c>
      <c r="B54" s="63">
        <v>49</v>
      </c>
      <c r="C54" s="63" t="s">
        <v>28</v>
      </c>
      <c r="D54" s="70" t="s">
        <v>23</v>
      </c>
      <c r="E54" s="12" t="s">
        <v>121</v>
      </c>
      <c r="F54" s="12" t="s">
        <v>53</v>
      </c>
      <c r="G54" s="10" t="s">
        <v>19</v>
      </c>
      <c r="H54" s="11">
        <v>0.2</v>
      </c>
      <c r="I54" s="83">
        <v>1</v>
      </c>
      <c r="J54" s="65">
        <v>22000</v>
      </c>
      <c r="K54" s="65">
        <f t="shared" si="0"/>
        <v>22000</v>
      </c>
      <c r="L54" s="65">
        <v>22000</v>
      </c>
      <c r="M54" s="65">
        <f t="shared" si="1"/>
        <v>0</v>
      </c>
      <c r="N54" s="65" t="s">
        <v>25</v>
      </c>
      <c r="O54" s="169" t="s">
        <v>38</v>
      </c>
      <c r="P54" s="160" t="s">
        <v>200</v>
      </c>
      <c r="Q54" s="170" t="s">
        <v>156</v>
      </c>
      <c r="R54" s="156" t="s">
        <v>162</v>
      </c>
      <c r="S54" s="156" t="s">
        <v>177</v>
      </c>
      <c r="T54" s="156" t="s">
        <v>179</v>
      </c>
      <c r="U54" s="156" t="s">
        <v>225</v>
      </c>
      <c r="V54" s="171">
        <v>22000</v>
      </c>
      <c r="W54" s="68"/>
    </row>
    <row r="55" spans="1:23" s="8" customFormat="1" ht="24.95" hidden="1" customHeight="1">
      <c r="A55" s="14">
        <v>50</v>
      </c>
      <c r="B55" s="63">
        <v>50</v>
      </c>
      <c r="C55" s="63" t="s">
        <v>28</v>
      </c>
      <c r="D55" s="70" t="s">
        <v>23</v>
      </c>
      <c r="E55" s="12" t="s">
        <v>121</v>
      </c>
      <c r="F55" s="12" t="s">
        <v>61</v>
      </c>
      <c r="G55" s="10" t="s">
        <v>19</v>
      </c>
      <c r="H55" s="11">
        <v>0.2</v>
      </c>
      <c r="I55" s="83">
        <v>2</v>
      </c>
      <c r="J55" s="65">
        <v>21000</v>
      </c>
      <c r="K55" s="65">
        <f t="shared" si="0"/>
        <v>42000</v>
      </c>
      <c r="L55" s="65">
        <v>42000</v>
      </c>
      <c r="M55" s="65">
        <f t="shared" si="1"/>
        <v>0</v>
      </c>
      <c r="N55" s="65" t="s">
        <v>25</v>
      </c>
      <c r="O55" s="169" t="s">
        <v>38</v>
      </c>
      <c r="P55" s="160" t="s">
        <v>200</v>
      </c>
      <c r="Q55" s="170" t="s">
        <v>156</v>
      </c>
      <c r="R55" s="156" t="s">
        <v>162</v>
      </c>
      <c r="S55" s="156" t="s">
        <v>177</v>
      </c>
      <c r="T55" s="156" t="s">
        <v>179</v>
      </c>
      <c r="U55" s="156" t="s">
        <v>225</v>
      </c>
      <c r="V55" s="171">
        <v>42000</v>
      </c>
      <c r="W55" s="68"/>
    </row>
    <row r="56" spans="1:23" s="8" customFormat="1" ht="24.95" hidden="1" customHeight="1">
      <c r="A56" s="14">
        <v>51</v>
      </c>
      <c r="B56" s="63">
        <v>51</v>
      </c>
      <c r="C56" s="63" t="s">
        <v>28</v>
      </c>
      <c r="D56" s="70" t="s">
        <v>23</v>
      </c>
      <c r="E56" s="12" t="s">
        <v>121</v>
      </c>
      <c r="F56" s="12" t="s">
        <v>57</v>
      </c>
      <c r="G56" s="10" t="s">
        <v>19</v>
      </c>
      <c r="H56" s="11">
        <v>0.2</v>
      </c>
      <c r="I56" s="83">
        <v>1</v>
      </c>
      <c r="J56" s="65">
        <v>15000</v>
      </c>
      <c r="K56" s="65">
        <f t="shared" si="0"/>
        <v>15000</v>
      </c>
      <c r="L56" s="65">
        <v>15000</v>
      </c>
      <c r="M56" s="65">
        <f t="shared" si="1"/>
        <v>0</v>
      </c>
      <c r="N56" s="65" t="s">
        <v>25</v>
      </c>
      <c r="O56" s="169" t="s">
        <v>38</v>
      </c>
      <c r="P56" s="160" t="s">
        <v>200</v>
      </c>
      <c r="Q56" s="175" t="s">
        <v>159</v>
      </c>
      <c r="R56" s="156" t="s">
        <v>168</v>
      </c>
      <c r="S56" s="156" t="s">
        <v>224</v>
      </c>
      <c r="T56" s="156" t="s">
        <v>226</v>
      </c>
      <c r="U56" s="156" t="s">
        <v>226</v>
      </c>
      <c r="V56" s="171">
        <v>15000</v>
      </c>
      <c r="W56" s="68"/>
    </row>
    <row r="57" spans="1:23" s="8" customFormat="1" ht="24.95" hidden="1" customHeight="1">
      <c r="A57" s="14">
        <v>52</v>
      </c>
      <c r="B57" s="63">
        <v>52</v>
      </c>
      <c r="C57" s="63" t="s">
        <v>28</v>
      </c>
      <c r="D57" s="70" t="s">
        <v>23</v>
      </c>
      <c r="E57" s="12" t="s">
        <v>121</v>
      </c>
      <c r="F57" s="12" t="s">
        <v>84</v>
      </c>
      <c r="G57" s="10" t="s">
        <v>19</v>
      </c>
      <c r="H57" s="11">
        <v>0.2</v>
      </c>
      <c r="I57" s="83">
        <v>1</v>
      </c>
      <c r="J57" s="65">
        <v>7000</v>
      </c>
      <c r="K57" s="65">
        <f t="shared" si="0"/>
        <v>7000</v>
      </c>
      <c r="L57" s="65">
        <v>7000</v>
      </c>
      <c r="M57" s="65">
        <f t="shared" si="1"/>
        <v>0</v>
      </c>
      <c r="N57" s="65" t="s">
        <v>25</v>
      </c>
      <c r="O57" s="169" t="s">
        <v>38</v>
      </c>
      <c r="P57" s="160" t="s">
        <v>200</v>
      </c>
      <c r="Q57" s="175" t="s">
        <v>192</v>
      </c>
      <c r="R57" s="156" t="s">
        <v>162</v>
      </c>
      <c r="S57" s="156" t="s">
        <v>161</v>
      </c>
      <c r="T57" s="156" t="s">
        <v>162</v>
      </c>
      <c r="U57" s="156" t="s">
        <v>162</v>
      </c>
      <c r="V57" s="171">
        <v>7000</v>
      </c>
      <c r="W57" s="68"/>
    </row>
    <row r="58" spans="1:23" s="8" customFormat="1" ht="24.95" hidden="1" customHeight="1">
      <c r="A58" s="14">
        <v>53</v>
      </c>
      <c r="B58" s="63">
        <v>53</v>
      </c>
      <c r="C58" s="63" t="s">
        <v>28</v>
      </c>
      <c r="D58" s="70" t="s">
        <v>23</v>
      </c>
      <c r="E58" s="12" t="s">
        <v>121</v>
      </c>
      <c r="F58" s="12" t="s">
        <v>58</v>
      </c>
      <c r="G58" s="10" t="s">
        <v>19</v>
      </c>
      <c r="H58" s="11">
        <v>0.2</v>
      </c>
      <c r="I58" s="83">
        <v>1</v>
      </c>
      <c r="J58" s="65">
        <v>15000</v>
      </c>
      <c r="K58" s="65">
        <f t="shared" si="0"/>
        <v>15000</v>
      </c>
      <c r="L58" s="65">
        <v>15000</v>
      </c>
      <c r="M58" s="65">
        <f t="shared" si="1"/>
        <v>0</v>
      </c>
      <c r="N58" s="65" t="s">
        <v>25</v>
      </c>
      <c r="O58" s="169" t="s">
        <v>38</v>
      </c>
      <c r="P58" s="160" t="s">
        <v>200</v>
      </c>
      <c r="Q58" s="175" t="s">
        <v>159</v>
      </c>
      <c r="R58" s="156" t="s">
        <v>220</v>
      </c>
      <c r="S58" s="156" t="s">
        <v>166</v>
      </c>
      <c r="T58" s="156" t="s">
        <v>162</v>
      </c>
      <c r="U58" s="156" t="s">
        <v>228</v>
      </c>
      <c r="V58" s="171">
        <v>14900</v>
      </c>
      <c r="W58" s="68"/>
    </row>
    <row r="59" spans="1:23" s="8" customFormat="1" ht="24.95" hidden="1" customHeight="1">
      <c r="A59" s="14">
        <v>54</v>
      </c>
      <c r="B59" s="63">
        <v>54</v>
      </c>
      <c r="C59" s="63" t="s">
        <v>28</v>
      </c>
      <c r="D59" s="70" t="s">
        <v>23</v>
      </c>
      <c r="E59" s="12" t="s">
        <v>121</v>
      </c>
      <c r="F59" s="12" t="s">
        <v>85</v>
      </c>
      <c r="G59" s="10" t="s">
        <v>19</v>
      </c>
      <c r="H59" s="11">
        <v>0.2</v>
      </c>
      <c r="I59" s="83">
        <v>1</v>
      </c>
      <c r="J59" s="65">
        <v>15000</v>
      </c>
      <c r="K59" s="65">
        <f t="shared" si="0"/>
        <v>15000</v>
      </c>
      <c r="L59" s="65">
        <v>15000</v>
      </c>
      <c r="M59" s="65">
        <f t="shared" si="1"/>
        <v>0</v>
      </c>
      <c r="N59" s="65" t="s">
        <v>25</v>
      </c>
      <c r="O59" s="169" t="s">
        <v>38</v>
      </c>
      <c r="P59" s="160" t="s">
        <v>200</v>
      </c>
      <c r="Q59" s="175" t="s">
        <v>165</v>
      </c>
      <c r="R59" s="156" t="s">
        <v>163</v>
      </c>
      <c r="S59" s="156" t="s">
        <v>164</v>
      </c>
      <c r="T59" s="156" t="s">
        <v>163</v>
      </c>
      <c r="U59" s="156" t="s">
        <v>163</v>
      </c>
      <c r="V59" s="171">
        <v>15000</v>
      </c>
      <c r="W59" s="68"/>
    </row>
    <row r="60" spans="1:23" s="8" customFormat="1" ht="24.95" hidden="1" customHeight="1">
      <c r="A60" s="14">
        <v>55</v>
      </c>
      <c r="B60" s="63">
        <v>55</v>
      </c>
      <c r="C60" s="63" t="s">
        <v>28</v>
      </c>
      <c r="D60" s="70" t="s">
        <v>23</v>
      </c>
      <c r="E60" s="12" t="s">
        <v>122</v>
      </c>
      <c r="F60" s="12" t="s">
        <v>69</v>
      </c>
      <c r="G60" s="10" t="s">
        <v>19</v>
      </c>
      <c r="H60" s="11">
        <v>0.2</v>
      </c>
      <c r="I60" s="83">
        <v>2</v>
      </c>
      <c r="J60" s="65">
        <v>25900</v>
      </c>
      <c r="K60" s="65">
        <f t="shared" si="0"/>
        <v>51800</v>
      </c>
      <c r="L60" s="65">
        <v>51800</v>
      </c>
      <c r="M60" s="65">
        <f t="shared" si="1"/>
        <v>0</v>
      </c>
      <c r="N60" s="65" t="s">
        <v>25</v>
      </c>
      <c r="O60" s="169" t="s">
        <v>38</v>
      </c>
      <c r="P60" s="160" t="s">
        <v>200</v>
      </c>
      <c r="Q60" s="170" t="s">
        <v>158</v>
      </c>
      <c r="R60" s="156" t="s">
        <v>190</v>
      </c>
      <c r="S60" s="156" t="s">
        <v>181</v>
      </c>
      <c r="T60" s="156" t="s">
        <v>207</v>
      </c>
      <c r="U60" s="156" t="s">
        <v>2819</v>
      </c>
      <c r="V60" s="171">
        <v>51800</v>
      </c>
      <c r="W60" s="68"/>
    </row>
    <row r="61" spans="1:23" s="8" customFormat="1" ht="24.95" hidden="1" customHeight="1">
      <c r="A61" s="14">
        <v>56</v>
      </c>
      <c r="B61" s="63">
        <v>56</v>
      </c>
      <c r="C61" s="63" t="s">
        <v>28</v>
      </c>
      <c r="D61" s="70" t="s">
        <v>23</v>
      </c>
      <c r="E61" s="12" t="s">
        <v>122</v>
      </c>
      <c r="F61" s="12" t="s">
        <v>86</v>
      </c>
      <c r="G61" s="10" t="s">
        <v>19</v>
      </c>
      <c r="H61" s="11">
        <v>0.2</v>
      </c>
      <c r="I61" s="83">
        <v>1</v>
      </c>
      <c r="J61" s="65">
        <v>23000</v>
      </c>
      <c r="K61" s="65">
        <f t="shared" si="0"/>
        <v>23000</v>
      </c>
      <c r="L61" s="65">
        <v>23000</v>
      </c>
      <c r="M61" s="65">
        <f t="shared" si="1"/>
        <v>0</v>
      </c>
      <c r="N61" s="65" t="s">
        <v>25</v>
      </c>
      <c r="O61" s="169" t="s">
        <v>38</v>
      </c>
      <c r="P61" s="160" t="s">
        <v>200</v>
      </c>
      <c r="Q61" s="170" t="s">
        <v>158</v>
      </c>
      <c r="R61" s="156" t="s">
        <v>190</v>
      </c>
      <c r="S61" s="156" t="s">
        <v>181</v>
      </c>
      <c r="T61" s="156" t="s">
        <v>207</v>
      </c>
      <c r="U61" s="156" t="s">
        <v>2819</v>
      </c>
      <c r="V61" s="171">
        <v>23000</v>
      </c>
      <c r="W61" s="68"/>
    </row>
    <row r="62" spans="1:23" s="8" customFormat="1" ht="24.95" hidden="1" customHeight="1">
      <c r="A62" s="14">
        <v>57</v>
      </c>
      <c r="B62" s="63">
        <v>57</v>
      </c>
      <c r="C62" s="63" t="s">
        <v>28</v>
      </c>
      <c r="D62" s="70" t="s">
        <v>23</v>
      </c>
      <c r="E62" s="12" t="s">
        <v>122</v>
      </c>
      <c r="F62" s="12" t="s">
        <v>87</v>
      </c>
      <c r="G62" s="10" t="s">
        <v>19</v>
      </c>
      <c r="H62" s="11">
        <v>0.2</v>
      </c>
      <c r="I62" s="83">
        <v>1</v>
      </c>
      <c r="J62" s="65">
        <v>20000</v>
      </c>
      <c r="K62" s="65">
        <f t="shared" si="0"/>
        <v>20000</v>
      </c>
      <c r="L62" s="65">
        <v>20000</v>
      </c>
      <c r="M62" s="65">
        <f t="shared" si="1"/>
        <v>0</v>
      </c>
      <c r="N62" s="65" t="s">
        <v>25</v>
      </c>
      <c r="O62" s="169" t="s">
        <v>38</v>
      </c>
      <c r="P62" s="160" t="s">
        <v>200</v>
      </c>
      <c r="Q62" s="175" t="s">
        <v>159</v>
      </c>
      <c r="R62" s="156" t="s">
        <v>189</v>
      </c>
      <c r="S62" s="156" t="s">
        <v>178</v>
      </c>
      <c r="T62" s="156" t="s">
        <v>2821</v>
      </c>
      <c r="U62" s="156" t="s">
        <v>2822</v>
      </c>
      <c r="V62" s="171">
        <v>20000</v>
      </c>
      <c r="W62" s="68"/>
    </row>
    <row r="63" spans="1:23" s="8" customFormat="1" ht="24.95" hidden="1" customHeight="1">
      <c r="A63" s="14">
        <v>58</v>
      </c>
      <c r="B63" s="63">
        <v>58</v>
      </c>
      <c r="C63" s="63" t="s">
        <v>28</v>
      </c>
      <c r="D63" s="70" t="s">
        <v>23</v>
      </c>
      <c r="E63" s="12" t="s">
        <v>122</v>
      </c>
      <c r="F63" s="12" t="s">
        <v>67</v>
      </c>
      <c r="G63" s="10" t="s">
        <v>19</v>
      </c>
      <c r="H63" s="11">
        <v>0.2</v>
      </c>
      <c r="I63" s="83">
        <v>1</v>
      </c>
      <c r="J63" s="65">
        <v>20000</v>
      </c>
      <c r="K63" s="65">
        <f t="shared" si="0"/>
        <v>20000</v>
      </c>
      <c r="L63" s="65">
        <v>20000</v>
      </c>
      <c r="M63" s="65">
        <f t="shared" si="1"/>
        <v>0</v>
      </c>
      <c r="N63" s="65" t="s">
        <v>25</v>
      </c>
      <c r="O63" s="169" t="s">
        <v>38</v>
      </c>
      <c r="P63" s="160" t="s">
        <v>200</v>
      </c>
      <c r="Q63" s="175" t="s">
        <v>159</v>
      </c>
      <c r="R63" s="156" t="s">
        <v>189</v>
      </c>
      <c r="S63" s="156" t="s">
        <v>178</v>
      </c>
      <c r="T63" s="156" t="s">
        <v>2821</v>
      </c>
      <c r="U63" s="156" t="s">
        <v>2822</v>
      </c>
      <c r="V63" s="171">
        <v>20000</v>
      </c>
      <c r="W63" s="68"/>
    </row>
    <row r="64" spans="1:23" s="8" customFormat="1" ht="24.95" hidden="1" customHeight="1">
      <c r="A64" s="14">
        <v>59</v>
      </c>
      <c r="B64" s="63">
        <v>59</v>
      </c>
      <c r="C64" s="63" t="s">
        <v>28</v>
      </c>
      <c r="D64" s="70" t="s">
        <v>23</v>
      </c>
      <c r="E64" s="12" t="s">
        <v>123</v>
      </c>
      <c r="F64" s="12" t="s">
        <v>53</v>
      </c>
      <c r="G64" s="10" t="s">
        <v>19</v>
      </c>
      <c r="H64" s="11">
        <v>0.2</v>
      </c>
      <c r="I64" s="83">
        <v>1</v>
      </c>
      <c r="J64" s="65">
        <v>22000</v>
      </c>
      <c r="K64" s="65">
        <f t="shared" si="0"/>
        <v>22000</v>
      </c>
      <c r="L64" s="65">
        <v>22000</v>
      </c>
      <c r="M64" s="65">
        <f t="shared" si="1"/>
        <v>0</v>
      </c>
      <c r="N64" s="65" t="s">
        <v>25</v>
      </c>
      <c r="O64" s="169" t="s">
        <v>38</v>
      </c>
      <c r="P64" s="160" t="s">
        <v>200</v>
      </c>
      <c r="Q64" s="170" t="s">
        <v>156</v>
      </c>
      <c r="R64" s="156" t="s">
        <v>162</v>
      </c>
      <c r="S64" s="156" t="s">
        <v>167</v>
      </c>
      <c r="T64" s="156" t="s">
        <v>179</v>
      </c>
      <c r="U64" s="156" t="s">
        <v>226</v>
      </c>
      <c r="V64" s="171">
        <v>22000</v>
      </c>
      <c r="W64" s="68"/>
    </row>
    <row r="65" spans="1:23" s="8" customFormat="1" ht="24.95" hidden="1" customHeight="1">
      <c r="A65" s="14">
        <v>60</v>
      </c>
      <c r="B65" s="63">
        <v>60</v>
      </c>
      <c r="C65" s="63" t="s">
        <v>28</v>
      </c>
      <c r="D65" s="70" t="s">
        <v>23</v>
      </c>
      <c r="E65" s="12" t="s">
        <v>123</v>
      </c>
      <c r="F65" s="12" t="s">
        <v>61</v>
      </c>
      <c r="G65" s="10" t="s">
        <v>19</v>
      </c>
      <c r="H65" s="11">
        <v>0.2</v>
      </c>
      <c r="I65" s="83">
        <v>2</v>
      </c>
      <c r="J65" s="65">
        <v>21000</v>
      </c>
      <c r="K65" s="65">
        <f t="shared" si="0"/>
        <v>42000</v>
      </c>
      <c r="L65" s="65">
        <v>42000</v>
      </c>
      <c r="M65" s="65">
        <f t="shared" si="1"/>
        <v>0</v>
      </c>
      <c r="N65" s="65" t="s">
        <v>25</v>
      </c>
      <c r="O65" s="169" t="s">
        <v>38</v>
      </c>
      <c r="P65" s="160" t="s">
        <v>200</v>
      </c>
      <c r="Q65" s="170" t="s">
        <v>156</v>
      </c>
      <c r="R65" s="156" t="s">
        <v>162</v>
      </c>
      <c r="S65" s="156" t="s">
        <v>167</v>
      </c>
      <c r="T65" s="156" t="s">
        <v>179</v>
      </c>
      <c r="U65" s="156" t="s">
        <v>226</v>
      </c>
      <c r="V65" s="171">
        <v>42000</v>
      </c>
      <c r="W65" s="68"/>
    </row>
    <row r="66" spans="1:23" s="8" customFormat="1" ht="24.95" hidden="1" customHeight="1">
      <c r="A66" s="14">
        <v>61</v>
      </c>
      <c r="B66" s="63">
        <v>61</v>
      </c>
      <c r="C66" s="63" t="s">
        <v>28</v>
      </c>
      <c r="D66" s="70" t="s">
        <v>23</v>
      </c>
      <c r="E66" s="12" t="s">
        <v>123</v>
      </c>
      <c r="F66" s="12" t="s">
        <v>88</v>
      </c>
      <c r="G66" s="10" t="s">
        <v>19</v>
      </c>
      <c r="H66" s="11">
        <v>0.2</v>
      </c>
      <c r="I66" s="83">
        <v>1</v>
      </c>
      <c r="J66" s="65">
        <v>22500</v>
      </c>
      <c r="K66" s="65">
        <f t="shared" si="0"/>
        <v>22500</v>
      </c>
      <c r="L66" s="65">
        <v>22500</v>
      </c>
      <c r="M66" s="65">
        <f t="shared" si="1"/>
        <v>0</v>
      </c>
      <c r="N66" s="65" t="s">
        <v>25</v>
      </c>
      <c r="O66" s="169" t="s">
        <v>38</v>
      </c>
      <c r="P66" s="160" t="s">
        <v>200</v>
      </c>
      <c r="Q66" s="175" t="s">
        <v>159</v>
      </c>
      <c r="R66" s="156" t="s">
        <v>189</v>
      </c>
      <c r="S66" s="156" t="s">
        <v>187</v>
      </c>
      <c r="T66" s="156" t="s">
        <v>229</v>
      </c>
      <c r="U66" s="156" t="s">
        <v>229</v>
      </c>
      <c r="V66" s="171">
        <v>22500</v>
      </c>
      <c r="W66" s="68"/>
    </row>
    <row r="67" spans="1:23" s="8" customFormat="1" ht="24.95" hidden="1" customHeight="1">
      <c r="A67" s="14">
        <v>62</v>
      </c>
      <c r="B67" s="63">
        <v>62</v>
      </c>
      <c r="C67" s="63" t="s">
        <v>28</v>
      </c>
      <c r="D67" s="70" t="s">
        <v>23</v>
      </c>
      <c r="E67" s="12" t="s">
        <v>123</v>
      </c>
      <c r="F67" s="12" t="s">
        <v>89</v>
      </c>
      <c r="G67" s="10" t="s">
        <v>19</v>
      </c>
      <c r="H67" s="11">
        <v>0.2</v>
      </c>
      <c r="I67" s="83">
        <v>1</v>
      </c>
      <c r="J67" s="65">
        <v>6500</v>
      </c>
      <c r="K67" s="65">
        <f t="shared" si="0"/>
        <v>6500</v>
      </c>
      <c r="L67" s="65">
        <v>6500</v>
      </c>
      <c r="M67" s="65">
        <f t="shared" si="1"/>
        <v>0</v>
      </c>
      <c r="N67" s="65" t="s">
        <v>25</v>
      </c>
      <c r="O67" s="169" t="s">
        <v>38</v>
      </c>
      <c r="P67" s="160" t="s">
        <v>200</v>
      </c>
      <c r="Q67" s="175" t="s">
        <v>159</v>
      </c>
      <c r="R67" s="156" t="s">
        <v>203</v>
      </c>
      <c r="S67" s="156" t="s">
        <v>186</v>
      </c>
      <c r="T67" s="156" t="s">
        <v>226</v>
      </c>
      <c r="U67" s="156" t="s">
        <v>229</v>
      </c>
      <c r="V67" s="171">
        <v>6500</v>
      </c>
      <c r="W67" s="68"/>
    </row>
    <row r="68" spans="1:23" s="8" customFormat="1" ht="24.95" hidden="1" customHeight="1">
      <c r="A68" s="14">
        <v>63</v>
      </c>
      <c r="B68" s="63">
        <v>63</v>
      </c>
      <c r="C68" s="63" t="s">
        <v>28</v>
      </c>
      <c r="D68" s="70" t="s">
        <v>23</v>
      </c>
      <c r="E68" s="12" t="s">
        <v>123</v>
      </c>
      <c r="F68" s="12" t="s">
        <v>90</v>
      </c>
      <c r="G68" s="10" t="s">
        <v>19</v>
      </c>
      <c r="H68" s="11">
        <v>0.2</v>
      </c>
      <c r="I68" s="83">
        <v>1</v>
      </c>
      <c r="J68" s="65">
        <v>19000</v>
      </c>
      <c r="K68" s="65">
        <f t="shared" si="0"/>
        <v>19000</v>
      </c>
      <c r="L68" s="65">
        <v>19000</v>
      </c>
      <c r="M68" s="65">
        <f t="shared" si="1"/>
        <v>0</v>
      </c>
      <c r="N68" s="65" t="s">
        <v>25</v>
      </c>
      <c r="O68" s="169" t="s">
        <v>38</v>
      </c>
      <c r="P68" s="172" t="s">
        <v>200</v>
      </c>
      <c r="Q68" s="175" t="s">
        <v>159</v>
      </c>
      <c r="R68" s="156" t="s">
        <v>231</v>
      </c>
      <c r="S68" s="156" t="s">
        <v>172</v>
      </c>
      <c r="T68" s="156" t="s">
        <v>2441</v>
      </c>
      <c r="U68" s="156" t="s">
        <v>2441</v>
      </c>
      <c r="V68" s="171">
        <v>19000</v>
      </c>
      <c r="W68" s="68"/>
    </row>
    <row r="69" spans="1:23" ht="24.95" hidden="1" customHeight="1">
      <c r="A69" s="14">
        <v>64</v>
      </c>
      <c r="B69" s="63">
        <v>64</v>
      </c>
      <c r="C69" s="63" t="s">
        <v>28</v>
      </c>
      <c r="D69" s="70" t="s">
        <v>23</v>
      </c>
      <c r="E69" s="12" t="s">
        <v>124</v>
      </c>
      <c r="F69" s="12" t="s">
        <v>91</v>
      </c>
      <c r="G69" s="10" t="s">
        <v>24</v>
      </c>
      <c r="H69" s="11">
        <v>0.2</v>
      </c>
      <c r="I69" s="83">
        <v>63</v>
      </c>
      <c r="J69" s="65">
        <v>795</v>
      </c>
      <c r="K69" s="65">
        <f t="shared" si="0"/>
        <v>50085</v>
      </c>
      <c r="L69" s="65">
        <v>50000</v>
      </c>
      <c r="M69" s="65">
        <f t="shared" si="1"/>
        <v>85</v>
      </c>
      <c r="N69" s="65" t="s">
        <v>25</v>
      </c>
      <c r="O69" s="169" t="s">
        <v>38</v>
      </c>
      <c r="P69" s="172" t="s">
        <v>200</v>
      </c>
      <c r="Q69" s="173" t="s">
        <v>157</v>
      </c>
      <c r="R69" s="174" t="s">
        <v>191</v>
      </c>
      <c r="S69" s="156" t="s">
        <v>180</v>
      </c>
      <c r="T69" s="156" t="s">
        <v>2441</v>
      </c>
      <c r="U69" s="156" t="s">
        <v>2442</v>
      </c>
      <c r="V69" s="171">
        <v>50000</v>
      </c>
      <c r="W69" s="68"/>
    </row>
    <row r="70" spans="1:23" ht="24.95" hidden="1" customHeight="1">
      <c r="A70" s="14">
        <v>65</v>
      </c>
      <c r="B70" s="63">
        <v>65</v>
      </c>
      <c r="C70" s="63" t="s">
        <v>28</v>
      </c>
      <c r="D70" s="70" t="s">
        <v>23</v>
      </c>
      <c r="E70" s="12" t="s">
        <v>124</v>
      </c>
      <c r="F70" s="12" t="s">
        <v>92</v>
      </c>
      <c r="G70" s="10" t="s">
        <v>24</v>
      </c>
      <c r="H70" s="11">
        <v>0.2</v>
      </c>
      <c r="I70" s="83">
        <v>1</v>
      </c>
      <c r="J70" s="65">
        <v>40000</v>
      </c>
      <c r="K70" s="65">
        <f t="shared" si="0"/>
        <v>40000</v>
      </c>
      <c r="L70" s="65">
        <v>40000</v>
      </c>
      <c r="M70" s="65">
        <f t="shared" si="1"/>
        <v>0</v>
      </c>
      <c r="N70" s="65" t="s">
        <v>25</v>
      </c>
      <c r="O70" s="169" t="s">
        <v>43</v>
      </c>
      <c r="P70" s="172" t="s">
        <v>193</v>
      </c>
      <c r="Q70" s="173" t="s">
        <v>157</v>
      </c>
      <c r="R70" s="174" t="s">
        <v>191</v>
      </c>
      <c r="S70" s="156" t="s">
        <v>171</v>
      </c>
      <c r="T70" s="156"/>
      <c r="U70" s="156"/>
      <c r="V70" s="171"/>
      <c r="W70" s="68"/>
    </row>
    <row r="71" spans="1:23" s="8" customFormat="1" ht="24.95" hidden="1" customHeight="1">
      <c r="A71" s="14">
        <v>66</v>
      </c>
      <c r="B71" s="63">
        <v>66</v>
      </c>
      <c r="C71" s="63" t="s">
        <v>28</v>
      </c>
      <c r="D71" s="70" t="s">
        <v>23</v>
      </c>
      <c r="E71" s="12" t="s">
        <v>125</v>
      </c>
      <c r="F71" s="12" t="s">
        <v>98</v>
      </c>
      <c r="G71" s="10" t="s">
        <v>19</v>
      </c>
      <c r="H71" s="11">
        <v>0.2</v>
      </c>
      <c r="I71" s="83">
        <v>1</v>
      </c>
      <c r="J71" s="65">
        <v>15000</v>
      </c>
      <c r="K71" s="65">
        <f t="shared" ref="K71:K83" si="2">I71*J71</f>
        <v>15000</v>
      </c>
      <c r="L71" s="65">
        <v>15000</v>
      </c>
      <c r="M71" s="65">
        <f t="shared" ref="M71:M83" si="3">K71-L71</f>
        <v>0</v>
      </c>
      <c r="N71" s="65" t="s">
        <v>25</v>
      </c>
      <c r="O71" s="169" t="s">
        <v>38</v>
      </c>
      <c r="P71" s="160" t="s">
        <v>200</v>
      </c>
      <c r="Q71" s="175" t="s">
        <v>159</v>
      </c>
      <c r="R71" s="156" t="s">
        <v>189</v>
      </c>
      <c r="S71" s="156" t="s">
        <v>161</v>
      </c>
      <c r="T71" s="156" t="s">
        <v>225</v>
      </c>
      <c r="U71" s="156" t="s">
        <v>226</v>
      </c>
      <c r="V71" s="171">
        <v>15000</v>
      </c>
      <c r="W71" s="68"/>
    </row>
    <row r="72" spans="1:23" ht="24.95" hidden="1" customHeight="1">
      <c r="A72" s="14">
        <v>67</v>
      </c>
      <c r="B72" s="63">
        <v>67</v>
      </c>
      <c r="C72" s="63" t="s">
        <v>28</v>
      </c>
      <c r="D72" s="70" t="s">
        <v>23</v>
      </c>
      <c r="E72" s="12" t="s">
        <v>125</v>
      </c>
      <c r="F72" s="12" t="s">
        <v>99</v>
      </c>
      <c r="G72" s="10" t="s">
        <v>24</v>
      </c>
      <c r="H72" s="11">
        <v>0.2</v>
      </c>
      <c r="I72" s="83">
        <v>1</v>
      </c>
      <c r="J72" s="65">
        <v>85000</v>
      </c>
      <c r="K72" s="65">
        <f t="shared" si="2"/>
        <v>85000</v>
      </c>
      <c r="L72" s="65">
        <v>85000</v>
      </c>
      <c r="M72" s="65">
        <f t="shared" si="3"/>
        <v>0</v>
      </c>
      <c r="N72" s="65" t="s">
        <v>25</v>
      </c>
      <c r="O72" s="169" t="s">
        <v>43</v>
      </c>
      <c r="P72" s="172" t="s">
        <v>193</v>
      </c>
      <c r="Q72" s="173" t="s">
        <v>157</v>
      </c>
      <c r="R72" s="174" t="s">
        <v>191</v>
      </c>
      <c r="S72" s="156" t="s">
        <v>166</v>
      </c>
      <c r="T72" s="156"/>
      <c r="U72" s="156"/>
      <c r="V72" s="171"/>
      <c r="W72" s="68"/>
    </row>
    <row r="73" spans="1:23" s="8" customFormat="1" ht="24.95" hidden="1" customHeight="1">
      <c r="A73" s="14">
        <v>68</v>
      </c>
      <c r="B73" s="63">
        <v>68</v>
      </c>
      <c r="C73" s="63" t="s">
        <v>28</v>
      </c>
      <c r="D73" s="70" t="s">
        <v>23</v>
      </c>
      <c r="E73" s="12" t="s">
        <v>126</v>
      </c>
      <c r="F73" s="12" t="s">
        <v>57</v>
      </c>
      <c r="G73" s="10" t="s">
        <v>19</v>
      </c>
      <c r="H73" s="11">
        <v>0.2</v>
      </c>
      <c r="I73" s="83">
        <v>1</v>
      </c>
      <c r="J73" s="65">
        <v>15000</v>
      </c>
      <c r="K73" s="65">
        <f t="shared" si="2"/>
        <v>15000</v>
      </c>
      <c r="L73" s="65">
        <v>15000</v>
      </c>
      <c r="M73" s="65">
        <f t="shared" si="3"/>
        <v>0</v>
      </c>
      <c r="N73" s="65" t="s">
        <v>25</v>
      </c>
      <c r="O73" s="169" t="s">
        <v>38</v>
      </c>
      <c r="P73" s="172" t="s">
        <v>200</v>
      </c>
      <c r="Q73" s="175" t="s">
        <v>159</v>
      </c>
      <c r="R73" s="156" t="s">
        <v>168</v>
      </c>
      <c r="S73" s="156" t="s">
        <v>187</v>
      </c>
      <c r="T73" s="156" t="s">
        <v>229</v>
      </c>
      <c r="U73" s="156" t="s">
        <v>2442</v>
      </c>
      <c r="V73" s="171">
        <v>15000</v>
      </c>
      <c r="W73" s="68"/>
    </row>
    <row r="74" spans="1:23" ht="24.95" hidden="1" customHeight="1">
      <c r="A74" s="14">
        <v>69</v>
      </c>
      <c r="B74" s="63">
        <v>69</v>
      </c>
      <c r="C74" s="63" t="s">
        <v>28</v>
      </c>
      <c r="D74" s="70" t="s">
        <v>23</v>
      </c>
      <c r="E74" s="12" t="s">
        <v>126</v>
      </c>
      <c r="F74" s="12" t="s">
        <v>100</v>
      </c>
      <c r="G74" s="10" t="s">
        <v>24</v>
      </c>
      <c r="H74" s="11">
        <v>0.2</v>
      </c>
      <c r="I74" s="83">
        <v>1</v>
      </c>
      <c r="J74" s="65">
        <v>40500</v>
      </c>
      <c r="K74" s="65">
        <f t="shared" si="2"/>
        <v>40500</v>
      </c>
      <c r="L74" s="65">
        <v>40500</v>
      </c>
      <c r="M74" s="65">
        <f t="shared" si="3"/>
        <v>0</v>
      </c>
      <c r="N74" s="65" t="s">
        <v>25</v>
      </c>
      <c r="O74" s="169" t="s">
        <v>38</v>
      </c>
      <c r="P74" s="172" t="s">
        <v>200</v>
      </c>
      <c r="Q74" s="173" t="s">
        <v>157</v>
      </c>
      <c r="R74" s="174" t="s">
        <v>191</v>
      </c>
      <c r="S74" s="156" t="s">
        <v>186</v>
      </c>
      <c r="T74" s="156" t="s">
        <v>2650</v>
      </c>
      <c r="U74" s="156" t="s">
        <v>2650</v>
      </c>
      <c r="V74" s="171">
        <v>40500</v>
      </c>
      <c r="W74" s="68"/>
    </row>
    <row r="75" spans="1:23" ht="24.95" hidden="1" customHeight="1">
      <c r="A75" s="14">
        <v>70</v>
      </c>
      <c r="B75" s="63">
        <v>70</v>
      </c>
      <c r="C75" s="63" t="s">
        <v>28</v>
      </c>
      <c r="D75" s="70" t="s">
        <v>23</v>
      </c>
      <c r="E75" s="12" t="s">
        <v>126</v>
      </c>
      <c r="F75" s="12" t="s">
        <v>101</v>
      </c>
      <c r="G75" s="10" t="s">
        <v>24</v>
      </c>
      <c r="H75" s="11">
        <v>0.2</v>
      </c>
      <c r="I75" s="83">
        <v>50</v>
      </c>
      <c r="J75" s="65">
        <v>600</v>
      </c>
      <c r="K75" s="65">
        <f t="shared" si="2"/>
        <v>30000</v>
      </c>
      <c r="L75" s="65">
        <v>30000</v>
      </c>
      <c r="M75" s="65">
        <f t="shared" si="3"/>
        <v>0</v>
      </c>
      <c r="N75" s="65" t="s">
        <v>25</v>
      </c>
      <c r="O75" s="169" t="s">
        <v>38</v>
      </c>
      <c r="P75" s="172" t="s">
        <v>200</v>
      </c>
      <c r="Q75" s="173" t="s">
        <v>157</v>
      </c>
      <c r="R75" s="174" t="s">
        <v>191</v>
      </c>
      <c r="S75" s="156" t="s">
        <v>196</v>
      </c>
      <c r="T75" s="156" t="s">
        <v>2650</v>
      </c>
      <c r="U75" s="156" t="s">
        <v>2650</v>
      </c>
      <c r="V75" s="171">
        <v>30000</v>
      </c>
      <c r="W75" s="68"/>
    </row>
    <row r="76" spans="1:23" ht="24.95" hidden="1" customHeight="1">
      <c r="A76" s="14">
        <v>71</v>
      </c>
      <c r="B76" s="63">
        <v>71</v>
      </c>
      <c r="C76" s="63" t="s">
        <v>28</v>
      </c>
      <c r="D76" s="70" t="s">
        <v>23</v>
      </c>
      <c r="E76" s="12" t="s">
        <v>126</v>
      </c>
      <c r="F76" s="12" t="s">
        <v>102</v>
      </c>
      <c r="G76" s="10" t="s">
        <v>24</v>
      </c>
      <c r="H76" s="11">
        <v>0.2</v>
      </c>
      <c r="I76" s="83">
        <v>1</v>
      </c>
      <c r="J76" s="65">
        <v>15000</v>
      </c>
      <c r="K76" s="65">
        <f t="shared" si="2"/>
        <v>15000</v>
      </c>
      <c r="L76" s="65">
        <v>15000</v>
      </c>
      <c r="M76" s="65">
        <f t="shared" si="3"/>
        <v>0</v>
      </c>
      <c r="N76" s="65" t="s">
        <v>25</v>
      </c>
      <c r="O76" s="169" t="s">
        <v>38</v>
      </c>
      <c r="P76" s="172" t="s">
        <v>200</v>
      </c>
      <c r="Q76" s="173" t="s">
        <v>157</v>
      </c>
      <c r="R76" s="174" t="s">
        <v>191</v>
      </c>
      <c r="S76" s="156" t="s">
        <v>197</v>
      </c>
      <c r="T76" s="156" t="s">
        <v>2650</v>
      </c>
      <c r="U76" s="156" t="s">
        <v>2650</v>
      </c>
      <c r="V76" s="171">
        <v>15000</v>
      </c>
      <c r="W76" s="68"/>
    </row>
    <row r="77" spans="1:23" s="8" customFormat="1" ht="24.95" hidden="1" customHeight="1">
      <c r="A77" s="14">
        <v>72</v>
      </c>
      <c r="B77" s="63">
        <v>72</v>
      </c>
      <c r="C77" s="63" t="s">
        <v>28</v>
      </c>
      <c r="D77" s="70" t="s">
        <v>23</v>
      </c>
      <c r="E77" s="12" t="s">
        <v>127</v>
      </c>
      <c r="F77" s="12" t="s">
        <v>87</v>
      </c>
      <c r="G77" s="10" t="s">
        <v>19</v>
      </c>
      <c r="H77" s="11">
        <v>0.2</v>
      </c>
      <c r="I77" s="83">
        <v>1</v>
      </c>
      <c r="J77" s="65">
        <v>20000</v>
      </c>
      <c r="K77" s="65">
        <f t="shared" si="2"/>
        <v>20000</v>
      </c>
      <c r="L77" s="65">
        <v>20000</v>
      </c>
      <c r="M77" s="65">
        <f t="shared" si="3"/>
        <v>0</v>
      </c>
      <c r="N77" s="65" t="s">
        <v>25</v>
      </c>
      <c r="O77" s="169" t="s">
        <v>38</v>
      </c>
      <c r="P77" s="160" t="s">
        <v>200</v>
      </c>
      <c r="Q77" s="175" t="s">
        <v>159</v>
      </c>
      <c r="R77" s="156" t="s">
        <v>189</v>
      </c>
      <c r="S77" s="156" t="s">
        <v>186</v>
      </c>
      <c r="T77" s="156" t="s">
        <v>2820</v>
      </c>
      <c r="U77" s="156" t="s">
        <v>2823</v>
      </c>
      <c r="V77" s="171">
        <v>20000</v>
      </c>
      <c r="W77" s="68"/>
    </row>
    <row r="78" spans="1:23" s="8" customFormat="1" ht="24.95" hidden="1" customHeight="1">
      <c r="A78" s="14">
        <v>73</v>
      </c>
      <c r="B78" s="63">
        <v>73</v>
      </c>
      <c r="C78" s="63" t="s">
        <v>28</v>
      </c>
      <c r="D78" s="70" t="s">
        <v>23</v>
      </c>
      <c r="E78" s="12" t="s">
        <v>127</v>
      </c>
      <c r="F78" s="12" t="s">
        <v>103</v>
      </c>
      <c r="G78" s="10" t="s">
        <v>19</v>
      </c>
      <c r="H78" s="11">
        <v>0.2</v>
      </c>
      <c r="I78" s="83">
        <v>1</v>
      </c>
      <c r="J78" s="65">
        <v>8000</v>
      </c>
      <c r="K78" s="65">
        <f t="shared" si="2"/>
        <v>8000</v>
      </c>
      <c r="L78" s="65">
        <v>8000</v>
      </c>
      <c r="M78" s="65">
        <f t="shared" si="3"/>
        <v>0</v>
      </c>
      <c r="N78" s="65" t="s">
        <v>25</v>
      </c>
      <c r="O78" s="169" t="s">
        <v>38</v>
      </c>
      <c r="P78" s="160" t="s">
        <v>200</v>
      </c>
      <c r="Q78" s="175" t="s">
        <v>159</v>
      </c>
      <c r="R78" s="156" t="s">
        <v>189</v>
      </c>
      <c r="S78" s="156" t="s">
        <v>186</v>
      </c>
      <c r="T78" s="156" t="s">
        <v>2820</v>
      </c>
      <c r="U78" s="156" t="s">
        <v>2823</v>
      </c>
      <c r="V78" s="171">
        <v>8000</v>
      </c>
      <c r="W78" s="68"/>
    </row>
    <row r="79" spans="1:23" ht="24.95" hidden="1" customHeight="1">
      <c r="A79" s="14">
        <v>74</v>
      </c>
      <c r="B79" s="63">
        <v>74</v>
      </c>
      <c r="C79" s="63" t="s">
        <v>28</v>
      </c>
      <c r="D79" s="70" t="s">
        <v>23</v>
      </c>
      <c r="E79" s="12" t="s">
        <v>127</v>
      </c>
      <c r="F79" s="12" t="s">
        <v>104</v>
      </c>
      <c r="G79" s="10" t="s">
        <v>24</v>
      </c>
      <c r="H79" s="11">
        <v>0.2</v>
      </c>
      <c r="I79" s="83">
        <v>2</v>
      </c>
      <c r="J79" s="65">
        <v>38000</v>
      </c>
      <c r="K79" s="65">
        <f t="shared" si="2"/>
        <v>76000</v>
      </c>
      <c r="L79" s="65">
        <v>76000</v>
      </c>
      <c r="M79" s="65">
        <f t="shared" si="3"/>
        <v>0</v>
      </c>
      <c r="N79" s="65" t="s">
        <v>25</v>
      </c>
      <c r="O79" s="169" t="s">
        <v>38</v>
      </c>
      <c r="P79" s="172" t="s">
        <v>200</v>
      </c>
      <c r="Q79" s="173" t="s">
        <v>157</v>
      </c>
      <c r="R79" s="174" t="s">
        <v>191</v>
      </c>
      <c r="S79" s="156" t="s">
        <v>196</v>
      </c>
      <c r="T79" s="156" t="s">
        <v>2820</v>
      </c>
      <c r="U79" s="156" t="s">
        <v>2824</v>
      </c>
      <c r="V79" s="171">
        <v>76000</v>
      </c>
      <c r="W79" s="68"/>
    </row>
    <row r="80" spans="1:23" s="8" customFormat="1" ht="24.95" hidden="1" customHeight="1">
      <c r="A80" s="14">
        <v>75</v>
      </c>
      <c r="B80" s="63">
        <v>75</v>
      </c>
      <c r="C80" s="63" t="s">
        <v>28</v>
      </c>
      <c r="D80" s="70" t="s">
        <v>23</v>
      </c>
      <c r="E80" s="12" t="s">
        <v>128</v>
      </c>
      <c r="F80" s="12" t="s">
        <v>53</v>
      </c>
      <c r="G80" s="10" t="s">
        <v>19</v>
      </c>
      <c r="H80" s="11">
        <v>0.2</v>
      </c>
      <c r="I80" s="83">
        <v>1</v>
      </c>
      <c r="J80" s="65">
        <v>22000</v>
      </c>
      <c r="K80" s="65">
        <f t="shared" si="2"/>
        <v>22000</v>
      </c>
      <c r="L80" s="65">
        <v>22000</v>
      </c>
      <c r="M80" s="65">
        <f t="shared" si="3"/>
        <v>0</v>
      </c>
      <c r="N80" s="65" t="s">
        <v>25</v>
      </c>
      <c r="O80" s="169" t="s">
        <v>38</v>
      </c>
      <c r="P80" s="172" t="s">
        <v>200</v>
      </c>
      <c r="Q80" s="170" t="s">
        <v>156</v>
      </c>
      <c r="R80" s="156" t="s">
        <v>162</v>
      </c>
      <c r="S80" s="156" t="s">
        <v>169</v>
      </c>
      <c r="T80" s="156" t="s">
        <v>179</v>
      </c>
      <c r="U80" s="156" t="s">
        <v>2441</v>
      </c>
      <c r="V80" s="171">
        <v>22000</v>
      </c>
      <c r="W80" s="68"/>
    </row>
    <row r="81" spans="1:23" s="8" customFormat="1" ht="24.95" hidden="1" customHeight="1">
      <c r="A81" s="14">
        <v>76</v>
      </c>
      <c r="B81" s="63">
        <v>76</v>
      </c>
      <c r="C81" s="63" t="s">
        <v>28</v>
      </c>
      <c r="D81" s="70" t="s">
        <v>23</v>
      </c>
      <c r="E81" s="12" t="s">
        <v>128</v>
      </c>
      <c r="F81" s="12" t="s">
        <v>61</v>
      </c>
      <c r="G81" s="10" t="s">
        <v>19</v>
      </c>
      <c r="H81" s="11">
        <v>0.2</v>
      </c>
      <c r="I81" s="83">
        <v>2</v>
      </c>
      <c r="J81" s="65">
        <v>21000</v>
      </c>
      <c r="K81" s="65">
        <f t="shared" si="2"/>
        <v>42000</v>
      </c>
      <c r="L81" s="65">
        <v>42000</v>
      </c>
      <c r="M81" s="65">
        <f t="shared" si="3"/>
        <v>0</v>
      </c>
      <c r="N81" s="65" t="s">
        <v>25</v>
      </c>
      <c r="O81" s="169" t="s">
        <v>38</v>
      </c>
      <c r="P81" s="172" t="s">
        <v>200</v>
      </c>
      <c r="Q81" s="170" t="s">
        <v>156</v>
      </c>
      <c r="R81" s="156" t="s">
        <v>162</v>
      </c>
      <c r="S81" s="156" t="s">
        <v>169</v>
      </c>
      <c r="T81" s="156" t="s">
        <v>179</v>
      </c>
      <c r="U81" s="156" t="s">
        <v>2441</v>
      </c>
      <c r="V81" s="171">
        <v>42000</v>
      </c>
      <c r="W81" s="68"/>
    </row>
    <row r="82" spans="1:23" s="8" customFormat="1" ht="24.95" hidden="1" customHeight="1">
      <c r="A82" s="14">
        <v>77</v>
      </c>
      <c r="B82" s="63">
        <v>77</v>
      </c>
      <c r="C82" s="63" t="s">
        <v>28</v>
      </c>
      <c r="D82" s="70" t="s">
        <v>23</v>
      </c>
      <c r="E82" s="12" t="s">
        <v>128</v>
      </c>
      <c r="F82" s="12" t="s">
        <v>57</v>
      </c>
      <c r="G82" s="10" t="s">
        <v>19</v>
      </c>
      <c r="H82" s="11">
        <v>0.2</v>
      </c>
      <c r="I82" s="83">
        <v>1</v>
      </c>
      <c r="J82" s="65">
        <v>15000</v>
      </c>
      <c r="K82" s="65">
        <f t="shared" si="2"/>
        <v>15000</v>
      </c>
      <c r="L82" s="65">
        <v>15000</v>
      </c>
      <c r="M82" s="65">
        <f t="shared" si="3"/>
        <v>0</v>
      </c>
      <c r="N82" s="65" t="s">
        <v>25</v>
      </c>
      <c r="O82" s="169" t="s">
        <v>38</v>
      </c>
      <c r="P82" s="160" t="s">
        <v>200</v>
      </c>
      <c r="Q82" s="175" t="s">
        <v>159</v>
      </c>
      <c r="R82" s="156" t="s">
        <v>168</v>
      </c>
      <c r="S82" s="156" t="s">
        <v>172</v>
      </c>
      <c r="T82" s="156" t="s">
        <v>230</v>
      </c>
      <c r="U82" s="156" t="s">
        <v>230</v>
      </c>
      <c r="V82" s="171">
        <v>15000</v>
      </c>
      <c r="W82" s="68"/>
    </row>
    <row r="83" spans="1:23" ht="24.95" hidden="1" customHeight="1">
      <c r="A83" s="14">
        <v>78</v>
      </c>
      <c r="B83" s="63">
        <v>78</v>
      </c>
      <c r="C83" s="63" t="s">
        <v>28</v>
      </c>
      <c r="D83" s="70" t="s">
        <v>23</v>
      </c>
      <c r="E83" s="12" t="s">
        <v>128</v>
      </c>
      <c r="F83" s="12" t="s">
        <v>105</v>
      </c>
      <c r="G83" s="10" t="s">
        <v>24</v>
      </c>
      <c r="H83" s="11">
        <v>0.2</v>
      </c>
      <c r="I83" s="83">
        <v>1</v>
      </c>
      <c r="J83" s="65">
        <v>29500</v>
      </c>
      <c r="K83" s="65">
        <f t="shared" si="2"/>
        <v>29500</v>
      </c>
      <c r="L83" s="65">
        <v>29500</v>
      </c>
      <c r="M83" s="65">
        <f t="shared" si="3"/>
        <v>0</v>
      </c>
      <c r="N83" s="65" t="s">
        <v>25</v>
      </c>
      <c r="O83" s="169" t="s">
        <v>38</v>
      </c>
      <c r="P83" s="160" t="s">
        <v>200</v>
      </c>
      <c r="Q83" s="173" t="s">
        <v>157</v>
      </c>
      <c r="R83" s="174" t="s">
        <v>191</v>
      </c>
      <c r="S83" s="156" t="s">
        <v>198</v>
      </c>
      <c r="T83" s="156" t="s">
        <v>212</v>
      </c>
      <c r="U83" s="156" t="s">
        <v>220</v>
      </c>
      <c r="V83" s="171">
        <v>29500</v>
      </c>
      <c r="W83" s="68"/>
    </row>
    <row r="84" spans="1:23" s="208" customFormat="1" ht="42.75" hidden="1">
      <c r="A84" s="190">
        <v>79</v>
      </c>
      <c r="B84" s="191">
        <v>1</v>
      </c>
      <c r="C84" s="191" t="s">
        <v>233</v>
      </c>
      <c r="D84" s="192" t="s">
        <v>23</v>
      </c>
      <c r="E84" s="205" t="s">
        <v>234</v>
      </c>
      <c r="F84" s="205" t="s">
        <v>235</v>
      </c>
      <c r="G84" s="194" t="s">
        <v>19</v>
      </c>
      <c r="H84" s="195">
        <v>0.7</v>
      </c>
      <c r="I84" s="206">
        <v>1</v>
      </c>
      <c r="J84" s="207">
        <v>21000</v>
      </c>
      <c r="K84" s="197">
        <f>I84*J84</f>
        <v>21000</v>
      </c>
      <c r="L84" s="207">
        <v>21000</v>
      </c>
      <c r="M84" s="197">
        <f>K84-L84</f>
        <v>0</v>
      </c>
      <c r="N84" s="197" t="s">
        <v>25</v>
      </c>
      <c r="O84" s="176" t="s">
        <v>133</v>
      </c>
      <c r="P84" s="177" t="s">
        <v>236</v>
      </c>
      <c r="Q84" s="178" t="s">
        <v>237</v>
      </c>
      <c r="R84" s="179" t="s">
        <v>238</v>
      </c>
      <c r="S84" s="179"/>
      <c r="T84" s="179"/>
      <c r="U84" s="179"/>
      <c r="V84" s="180"/>
      <c r="W84" s="205"/>
    </row>
    <row r="85" spans="1:23" ht="42.75" hidden="1">
      <c r="A85" s="14">
        <v>80</v>
      </c>
      <c r="B85" s="63">
        <v>2</v>
      </c>
      <c r="C85" s="63" t="s">
        <v>233</v>
      </c>
      <c r="D85" s="70" t="s">
        <v>23</v>
      </c>
      <c r="E85" s="12" t="s">
        <v>234</v>
      </c>
      <c r="F85" s="12" t="s">
        <v>239</v>
      </c>
      <c r="G85" s="10" t="s">
        <v>19</v>
      </c>
      <c r="H85" s="11">
        <v>0.7</v>
      </c>
      <c r="I85" s="83">
        <v>1</v>
      </c>
      <c r="J85" s="89">
        <v>24500</v>
      </c>
      <c r="K85" s="65">
        <f t="shared" ref="K85:K148" si="4">I85*J85</f>
        <v>24500</v>
      </c>
      <c r="L85" s="89">
        <v>24500</v>
      </c>
      <c r="M85" s="65">
        <f t="shared" ref="M85:M148" si="5">K85-L85</f>
        <v>0</v>
      </c>
      <c r="N85" s="65" t="s">
        <v>25</v>
      </c>
      <c r="O85" s="176" t="s">
        <v>133</v>
      </c>
      <c r="P85" s="177" t="s">
        <v>236</v>
      </c>
      <c r="Q85" s="181" t="s">
        <v>237</v>
      </c>
      <c r="R85" s="179" t="s">
        <v>238</v>
      </c>
      <c r="S85" s="182"/>
      <c r="T85" s="182"/>
      <c r="U85" s="182"/>
      <c r="V85" s="183"/>
      <c r="W85" s="12"/>
    </row>
    <row r="86" spans="1:23" ht="42.75" hidden="1">
      <c r="A86" s="14">
        <v>81</v>
      </c>
      <c r="B86" s="63">
        <v>3</v>
      </c>
      <c r="C86" s="63" t="s">
        <v>233</v>
      </c>
      <c r="D86" s="70" t="s">
        <v>23</v>
      </c>
      <c r="E86" s="12" t="s">
        <v>234</v>
      </c>
      <c r="F86" s="12" t="s">
        <v>240</v>
      </c>
      <c r="G86" s="10" t="s">
        <v>19</v>
      </c>
      <c r="H86" s="11">
        <v>0.7</v>
      </c>
      <c r="I86" s="83">
        <v>1</v>
      </c>
      <c r="J86" s="89">
        <v>20000</v>
      </c>
      <c r="K86" s="65">
        <f t="shared" si="4"/>
        <v>20000</v>
      </c>
      <c r="L86" s="89">
        <v>20000</v>
      </c>
      <c r="M86" s="65">
        <f t="shared" si="5"/>
        <v>0</v>
      </c>
      <c r="N86" s="65" t="s">
        <v>20</v>
      </c>
      <c r="O86" s="176" t="s">
        <v>37</v>
      </c>
      <c r="P86" s="177" t="s">
        <v>241</v>
      </c>
      <c r="Q86" s="181" t="s">
        <v>242</v>
      </c>
      <c r="R86" s="179" t="s">
        <v>238</v>
      </c>
      <c r="S86" s="179"/>
      <c r="T86" s="182" t="s">
        <v>243</v>
      </c>
      <c r="U86" s="182"/>
      <c r="V86" s="183"/>
      <c r="W86" s="12"/>
    </row>
    <row r="87" spans="1:23" ht="28.5" hidden="1">
      <c r="A87" s="14">
        <v>82</v>
      </c>
      <c r="B87" s="63">
        <v>4</v>
      </c>
      <c r="C87" s="63" t="s">
        <v>233</v>
      </c>
      <c r="D87" s="70" t="s">
        <v>23</v>
      </c>
      <c r="E87" s="12" t="s">
        <v>244</v>
      </c>
      <c r="F87" s="12" t="s">
        <v>235</v>
      </c>
      <c r="G87" s="10" t="s">
        <v>19</v>
      </c>
      <c r="H87" s="11">
        <v>0.7</v>
      </c>
      <c r="I87" s="83">
        <v>1</v>
      </c>
      <c r="J87" s="89">
        <v>21000</v>
      </c>
      <c r="K87" s="65">
        <f t="shared" si="4"/>
        <v>21000</v>
      </c>
      <c r="L87" s="89">
        <v>21000</v>
      </c>
      <c r="M87" s="65">
        <f t="shared" si="5"/>
        <v>0</v>
      </c>
      <c r="N87" s="65" t="s">
        <v>25</v>
      </c>
      <c r="O87" s="176" t="s">
        <v>133</v>
      </c>
      <c r="P87" s="177" t="s">
        <v>236</v>
      </c>
      <c r="Q87" s="178" t="s">
        <v>237</v>
      </c>
      <c r="R87" s="179" t="s">
        <v>238</v>
      </c>
      <c r="S87" s="179"/>
      <c r="T87" s="182"/>
      <c r="U87" s="182"/>
      <c r="V87" s="183"/>
      <c r="W87" s="12"/>
    </row>
    <row r="88" spans="1:23" ht="28.5" hidden="1">
      <c r="A88" s="14">
        <v>83</v>
      </c>
      <c r="B88" s="63">
        <v>5</v>
      </c>
      <c r="C88" s="63" t="s">
        <v>233</v>
      </c>
      <c r="D88" s="70" t="s">
        <v>23</v>
      </c>
      <c r="E88" s="12" t="s">
        <v>244</v>
      </c>
      <c r="F88" s="12" t="s">
        <v>240</v>
      </c>
      <c r="G88" s="10" t="s">
        <v>19</v>
      </c>
      <c r="H88" s="11">
        <v>0.7</v>
      </c>
      <c r="I88" s="83">
        <v>1</v>
      </c>
      <c r="J88" s="89">
        <v>20000</v>
      </c>
      <c r="K88" s="65">
        <f t="shared" si="4"/>
        <v>20000</v>
      </c>
      <c r="L88" s="89">
        <v>20000</v>
      </c>
      <c r="M88" s="65">
        <f t="shared" si="5"/>
        <v>0</v>
      </c>
      <c r="N88" s="65" t="s">
        <v>20</v>
      </c>
      <c r="O88" s="176" t="s">
        <v>37</v>
      </c>
      <c r="P88" s="177" t="s">
        <v>241</v>
      </c>
      <c r="Q88" s="181" t="s">
        <v>242</v>
      </c>
      <c r="R88" s="179" t="s">
        <v>238</v>
      </c>
      <c r="S88" s="179"/>
      <c r="T88" s="182" t="s">
        <v>243</v>
      </c>
      <c r="U88" s="182"/>
      <c r="V88" s="183"/>
      <c r="W88" s="12"/>
    </row>
    <row r="89" spans="1:23" ht="28.5" hidden="1">
      <c r="A89" s="14">
        <v>84</v>
      </c>
      <c r="B89" s="63">
        <v>6</v>
      </c>
      <c r="C89" s="63" t="s">
        <v>233</v>
      </c>
      <c r="D89" s="70" t="s">
        <v>23</v>
      </c>
      <c r="E89" s="12" t="s">
        <v>244</v>
      </c>
      <c r="F89" s="12" t="s">
        <v>245</v>
      </c>
      <c r="G89" s="10" t="s">
        <v>19</v>
      </c>
      <c r="H89" s="11">
        <v>0.7</v>
      </c>
      <c r="I89" s="83">
        <v>1</v>
      </c>
      <c r="J89" s="89">
        <v>5500</v>
      </c>
      <c r="K89" s="65">
        <f t="shared" si="4"/>
        <v>5500</v>
      </c>
      <c r="L89" s="89">
        <v>5500</v>
      </c>
      <c r="M89" s="65">
        <f t="shared" si="5"/>
        <v>0</v>
      </c>
      <c r="N89" s="65" t="s">
        <v>20</v>
      </c>
      <c r="O89" s="176" t="s">
        <v>133</v>
      </c>
      <c r="P89" s="177" t="s">
        <v>236</v>
      </c>
      <c r="Q89" s="181" t="s">
        <v>246</v>
      </c>
      <c r="R89" s="179" t="s">
        <v>238</v>
      </c>
      <c r="S89" s="182"/>
      <c r="T89" s="182"/>
      <c r="U89" s="182"/>
      <c r="V89" s="183"/>
      <c r="W89" s="12"/>
    </row>
    <row r="90" spans="1:23" ht="42.75" hidden="1">
      <c r="A90" s="14">
        <v>85</v>
      </c>
      <c r="B90" s="63">
        <v>7</v>
      </c>
      <c r="C90" s="63" t="s">
        <v>233</v>
      </c>
      <c r="D90" s="70" t="s">
        <v>23</v>
      </c>
      <c r="E90" s="12" t="s">
        <v>244</v>
      </c>
      <c r="F90" s="12" t="s">
        <v>247</v>
      </c>
      <c r="G90" s="10" t="s">
        <v>19</v>
      </c>
      <c r="H90" s="11">
        <v>0.7</v>
      </c>
      <c r="I90" s="83">
        <v>1</v>
      </c>
      <c r="J90" s="89">
        <v>25500</v>
      </c>
      <c r="K90" s="65">
        <f t="shared" si="4"/>
        <v>25500</v>
      </c>
      <c r="L90" s="89">
        <v>25500</v>
      </c>
      <c r="M90" s="65">
        <f t="shared" si="5"/>
        <v>0</v>
      </c>
      <c r="N90" s="65" t="s">
        <v>25</v>
      </c>
      <c r="O90" s="176" t="s">
        <v>133</v>
      </c>
      <c r="P90" s="177" t="s">
        <v>236</v>
      </c>
      <c r="Q90" s="181" t="s">
        <v>237</v>
      </c>
      <c r="R90" s="182" t="s">
        <v>238</v>
      </c>
      <c r="S90" s="182"/>
      <c r="T90" s="182"/>
      <c r="U90" s="182"/>
      <c r="V90" s="183"/>
      <c r="W90" s="12"/>
    </row>
    <row r="91" spans="1:23" ht="42.75" hidden="1">
      <c r="A91" s="14">
        <v>86</v>
      </c>
      <c r="B91" s="63">
        <v>8</v>
      </c>
      <c r="C91" s="63" t="s">
        <v>233</v>
      </c>
      <c r="D91" s="70" t="s">
        <v>23</v>
      </c>
      <c r="E91" s="12" t="s">
        <v>248</v>
      </c>
      <c r="F91" s="12" t="s">
        <v>249</v>
      </c>
      <c r="G91" s="10" t="s">
        <v>19</v>
      </c>
      <c r="H91" s="11">
        <v>0.7</v>
      </c>
      <c r="I91" s="83">
        <v>1</v>
      </c>
      <c r="J91" s="89">
        <v>8500</v>
      </c>
      <c r="K91" s="65">
        <f t="shared" si="4"/>
        <v>8500</v>
      </c>
      <c r="L91" s="89">
        <v>8500</v>
      </c>
      <c r="M91" s="65">
        <f t="shared" si="5"/>
        <v>0</v>
      </c>
      <c r="N91" s="65" t="s">
        <v>20</v>
      </c>
      <c r="O91" s="176" t="s">
        <v>133</v>
      </c>
      <c r="P91" s="177" t="s">
        <v>236</v>
      </c>
      <c r="Q91" s="181" t="s">
        <v>250</v>
      </c>
      <c r="R91" s="182" t="s">
        <v>238</v>
      </c>
      <c r="S91" s="182"/>
      <c r="T91" s="182"/>
      <c r="U91" s="182"/>
      <c r="V91" s="183"/>
      <c r="W91" s="12"/>
    </row>
    <row r="92" spans="1:23" ht="42.75" hidden="1">
      <c r="A92" s="14">
        <v>87</v>
      </c>
      <c r="B92" s="63">
        <v>9</v>
      </c>
      <c r="C92" s="63" t="s">
        <v>233</v>
      </c>
      <c r="D92" s="70" t="s">
        <v>23</v>
      </c>
      <c r="E92" s="12" t="s">
        <v>248</v>
      </c>
      <c r="F92" s="12" t="s">
        <v>251</v>
      </c>
      <c r="G92" s="10" t="s">
        <v>19</v>
      </c>
      <c r="H92" s="11">
        <v>0.7</v>
      </c>
      <c r="I92" s="83">
        <v>1</v>
      </c>
      <c r="J92" s="89">
        <v>7900</v>
      </c>
      <c r="K92" s="65">
        <f t="shared" si="4"/>
        <v>7900</v>
      </c>
      <c r="L92" s="89">
        <v>7900</v>
      </c>
      <c r="M92" s="65">
        <f t="shared" si="5"/>
        <v>0</v>
      </c>
      <c r="N92" s="65" t="s">
        <v>25</v>
      </c>
      <c r="O92" s="176" t="s">
        <v>133</v>
      </c>
      <c r="P92" s="177" t="s">
        <v>236</v>
      </c>
      <c r="Q92" s="181" t="s">
        <v>237</v>
      </c>
      <c r="R92" s="182" t="s">
        <v>238</v>
      </c>
      <c r="S92" s="182"/>
      <c r="T92" s="182"/>
      <c r="U92" s="182"/>
      <c r="V92" s="183"/>
      <c r="W92" s="68"/>
    </row>
    <row r="93" spans="1:23" ht="42.75" hidden="1">
      <c r="A93" s="14">
        <v>88</v>
      </c>
      <c r="B93" s="63">
        <v>10</v>
      </c>
      <c r="C93" s="63" t="s">
        <v>233</v>
      </c>
      <c r="D93" s="70" t="s">
        <v>23</v>
      </c>
      <c r="E93" s="12" t="s">
        <v>248</v>
      </c>
      <c r="F93" s="12" t="s">
        <v>252</v>
      </c>
      <c r="G93" s="10" t="s">
        <v>19</v>
      </c>
      <c r="H93" s="11">
        <v>0.7</v>
      </c>
      <c r="I93" s="83">
        <v>2</v>
      </c>
      <c r="J93" s="89">
        <v>21000</v>
      </c>
      <c r="K93" s="65">
        <f t="shared" si="4"/>
        <v>42000</v>
      </c>
      <c r="L93" s="89">
        <v>42000</v>
      </c>
      <c r="M93" s="65">
        <f t="shared" si="5"/>
        <v>0</v>
      </c>
      <c r="N93" s="65" t="s">
        <v>25</v>
      </c>
      <c r="O93" s="176" t="s">
        <v>37</v>
      </c>
      <c r="P93" s="177" t="s">
        <v>253</v>
      </c>
      <c r="Q93" s="181" t="s">
        <v>254</v>
      </c>
      <c r="R93" s="182" t="s">
        <v>255</v>
      </c>
      <c r="S93" s="182"/>
      <c r="T93" s="182" t="s">
        <v>256</v>
      </c>
      <c r="U93" s="182"/>
      <c r="V93" s="183"/>
      <c r="W93" s="68"/>
    </row>
    <row r="94" spans="1:23" ht="42.75" hidden="1">
      <c r="A94" s="14">
        <v>89</v>
      </c>
      <c r="B94" s="63">
        <v>11</v>
      </c>
      <c r="C94" s="63" t="s">
        <v>233</v>
      </c>
      <c r="D94" s="70" t="s">
        <v>23</v>
      </c>
      <c r="E94" s="12" t="s">
        <v>248</v>
      </c>
      <c r="F94" s="12" t="s">
        <v>247</v>
      </c>
      <c r="G94" s="10" t="s">
        <v>19</v>
      </c>
      <c r="H94" s="11">
        <v>0.7</v>
      </c>
      <c r="I94" s="83">
        <v>1</v>
      </c>
      <c r="J94" s="89">
        <v>25500</v>
      </c>
      <c r="K94" s="65">
        <f t="shared" si="4"/>
        <v>25500</v>
      </c>
      <c r="L94" s="89">
        <v>25500</v>
      </c>
      <c r="M94" s="65">
        <f t="shared" si="5"/>
        <v>0</v>
      </c>
      <c r="N94" s="65" t="s">
        <v>25</v>
      </c>
      <c r="O94" s="176" t="s">
        <v>133</v>
      </c>
      <c r="P94" s="177" t="s">
        <v>236</v>
      </c>
      <c r="Q94" s="181" t="s">
        <v>237</v>
      </c>
      <c r="R94" s="182" t="s">
        <v>238</v>
      </c>
      <c r="S94" s="182"/>
      <c r="T94" s="182"/>
      <c r="U94" s="182"/>
      <c r="V94" s="183"/>
      <c r="W94" s="68"/>
    </row>
    <row r="95" spans="1:23" ht="42.75" hidden="1">
      <c r="A95" s="14">
        <v>90</v>
      </c>
      <c r="B95" s="63">
        <v>12</v>
      </c>
      <c r="C95" s="63" t="s">
        <v>233</v>
      </c>
      <c r="D95" s="70" t="s">
        <v>23</v>
      </c>
      <c r="E95" s="12" t="s">
        <v>257</v>
      </c>
      <c r="F95" s="12" t="s">
        <v>258</v>
      </c>
      <c r="G95" s="10" t="s">
        <v>24</v>
      </c>
      <c r="H95" s="11">
        <v>0.7</v>
      </c>
      <c r="I95" s="83">
        <v>1</v>
      </c>
      <c r="J95" s="89">
        <v>2500</v>
      </c>
      <c r="K95" s="65">
        <v>275000</v>
      </c>
      <c r="L95" s="89">
        <v>275000</v>
      </c>
      <c r="M95" s="65">
        <f t="shared" si="5"/>
        <v>0</v>
      </c>
      <c r="N95" s="65" t="s">
        <v>25</v>
      </c>
      <c r="O95" s="176" t="s">
        <v>133</v>
      </c>
      <c r="P95" s="185" t="s">
        <v>2827</v>
      </c>
      <c r="Q95" s="181"/>
      <c r="R95" s="182"/>
      <c r="S95" s="182"/>
      <c r="T95" s="182"/>
      <c r="U95" s="182"/>
      <c r="V95" s="186"/>
      <c r="W95" s="68"/>
    </row>
    <row r="96" spans="1:23" ht="42.75" hidden="1">
      <c r="A96" s="14">
        <v>91</v>
      </c>
      <c r="B96" s="63">
        <v>13</v>
      </c>
      <c r="C96" s="63" t="s">
        <v>233</v>
      </c>
      <c r="D96" s="70" t="s">
        <v>23</v>
      </c>
      <c r="E96" s="12" t="s">
        <v>260</v>
      </c>
      <c r="F96" s="12" t="s">
        <v>261</v>
      </c>
      <c r="G96" s="10" t="s">
        <v>19</v>
      </c>
      <c r="H96" s="11">
        <v>0.7</v>
      </c>
      <c r="I96" s="83">
        <v>1</v>
      </c>
      <c r="J96" s="89">
        <v>26500</v>
      </c>
      <c r="K96" s="65">
        <f t="shared" si="4"/>
        <v>26500</v>
      </c>
      <c r="L96" s="89">
        <v>26500</v>
      </c>
      <c r="M96" s="65">
        <f t="shared" si="5"/>
        <v>0</v>
      </c>
      <c r="N96" s="65" t="s">
        <v>25</v>
      </c>
      <c r="O96" s="176" t="s">
        <v>38</v>
      </c>
      <c r="P96" s="177" t="s">
        <v>262</v>
      </c>
      <c r="Q96" s="181" t="s">
        <v>263</v>
      </c>
      <c r="R96" s="184"/>
      <c r="S96" s="182"/>
      <c r="T96" s="182"/>
      <c r="U96" s="182" t="s">
        <v>264</v>
      </c>
      <c r="V96" s="183">
        <v>17990</v>
      </c>
      <c r="W96" s="68"/>
    </row>
    <row r="97" spans="1:23" ht="42.75" hidden="1">
      <c r="A97" s="14">
        <v>92</v>
      </c>
      <c r="B97" s="63">
        <v>14</v>
      </c>
      <c r="C97" s="63" t="s">
        <v>233</v>
      </c>
      <c r="D97" s="70" t="s">
        <v>23</v>
      </c>
      <c r="E97" s="12" t="s">
        <v>260</v>
      </c>
      <c r="F97" s="12" t="s">
        <v>265</v>
      </c>
      <c r="G97" s="10" t="s">
        <v>19</v>
      </c>
      <c r="H97" s="11">
        <v>0.7</v>
      </c>
      <c r="I97" s="83">
        <v>1</v>
      </c>
      <c r="J97" s="89">
        <v>12000</v>
      </c>
      <c r="K97" s="65">
        <f t="shared" si="4"/>
        <v>12000</v>
      </c>
      <c r="L97" s="89">
        <v>12000</v>
      </c>
      <c r="M97" s="65">
        <f t="shared" si="5"/>
        <v>0</v>
      </c>
      <c r="N97" s="65" t="s">
        <v>20</v>
      </c>
      <c r="O97" s="176" t="s">
        <v>37</v>
      </c>
      <c r="P97" s="177" t="s">
        <v>266</v>
      </c>
      <c r="Q97" s="181" t="s">
        <v>267</v>
      </c>
      <c r="R97" s="182" t="s">
        <v>238</v>
      </c>
      <c r="S97" s="182"/>
      <c r="T97" s="182" t="s">
        <v>268</v>
      </c>
      <c r="U97" s="182"/>
      <c r="V97" s="183"/>
      <c r="W97" s="68"/>
    </row>
    <row r="98" spans="1:23" ht="42.75" hidden="1">
      <c r="A98" s="14">
        <v>93</v>
      </c>
      <c r="B98" s="63">
        <v>15</v>
      </c>
      <c r="C98" s="63" t="s">
        <v>233</v>
      </c>
      <c r="D98" s="70" t="s">
        <v>23</v>
      </c>
      <c r="E98" s="12" t="s">
        <v>260</v>
      </c>
      <c r="F98" s="12" t="s">
        <v>269</v>
      </c>
      <c r="G98" s="10" t="s">
        <v>19</v>
      </c>
      <c r="H98" s="11">
        <v>0.7</v>
      </c>
      <c r="I98" s="83">
        <v>1</v>
      </c>
      <c r="J98" s="89">
        <v>25000</v>
      </c>
      <c r="K98" s="65">
        <f t="shared" si="4"/>
        <v>25000</v>
      </c>
      <c r="L98" s="89">
        <v>25000</v>
      </c>
      <c r="M98" s="65">
        <f t="shared" si="5"/>
        <v>0</v>
      </c>
      <c r="N98" s="65" t="s">
        <v>20</v>
      </c>
      <c r="O98" s="176" t="s">
        <v>37</v>
      </c>
      <c r="P98" s="177" t="s">
        <v>266</v>
      </c>
      <c r="Q98" s="181" t="s">
        <v>267</v>
      </c>
      <c r="R98" s="182" t="s">
        <v>238</v>
      </c>
      <c r="S98" s="182"/>
      <c r="T98" s="182" t="s">
        <v>268</v>
      </c>
      <c r="U98" s="182"/>
      <c r="V98" s="183"/>
      <c r="W98" s="68"/>
    </row>
    <row r="99" spans="1:23" ht="42.75" hidden="1">
      <c r="A99" s="14">
        <v>94</v>
      </c>
      <c r="B99" s="63">
        <v>16</v>
      </c>
      <c r="C99" s="63" t="s">
        <v>233</v>
      </c>
      <c r="D99" s="70" t="s">
        <v>23</v>
      </c>
      <c r="E99" s="12" t="s">
        <v>260</v>
      </c>
      <c r="F99" s="12" t="s">
        <v>252</v>
      </c>
      <c r="G99" s="10" t="s">
        <v>19</v>
      </c>
      <c r="H99" s="11">
        <v>0.7</v>
      </c>
      <c r="I99" s="83">
        <v>1</v>
      </c>
      <c r="J99" s="89">
        <v>21000</v>
      </c>
      <c r="K99" s="65">
        <f t="shared" si="4"/>
        <v>21000</v>
      </c>
      <c r="L99" s="89">
        <v>21000</v>
      </c>
      <c r="M99" s="65">
        <f t="shared" si="5"/>
        <v>0</v>
      </c>
      <c r="N99" s="65" t="s">
        <v>25</v>
      </c>
      <c r="O99" s="176" t="s">
        <v>37</v>
      </c>
      <c r="P99" s="177" t="s">
        <v>253</v>
      </c>
      <c r="Q99" s="181" t="s">
        <v>254</v>
      </c>
      <c r="R99" s="182" t="s">
        <v>255</v>
      </c>
      <c r="S99" s="182"/>
      <c r="T99" s="182" t="s">
        <v>256</v>
      </c>
      <c r="U99" s="182"/>
      <c r="V99" s="183"/>
      <c r="W99" s="68"/>
    </row>
    <row r="100" spans="1:23" ht="42.75" hidden="1">
      <c r="A100" s="14">
        <v>95</v>
      </c>
      <c r="B100" s="63">
        <v>17</v>
      </c>
      <c r="C100" s="63" t="s">
        <v>233</v>
      </c>
      <c r="D100" s="70" t="s">
        <v>23</v>
      </c>
      <c r="E100" s="12" t="s">
        <v>270</v>
      </c>
      <c r="F100" s="12" t="s">
        <v>271</v>
      </c>
      <c r="G100" s="10" t="s">
        <v>24</v>
      </c>
      <c r="H100" s="11">
        <v>0.7</v>
      </c>
      <c r="I100" s="83">
        <v>1</v>
      </c>
      <c r="J100" s="89">
        <v>2500</v>
      </c>
      <c r="K100" s="65">
        <v>100000</v>
      </c>
      <c r="L100" s="89">
        <v>100000</v>
      </c>
      <c r="M100" s="65">
        <f t="shared" si="5"/>
        <v>0</v>
      </c>
      <c r="N100" s="65" t="s">
        <v>25</v>
      </c>
      <c r="O100" s="176" t="s">
        <v>41</v>
      </c>
      <c r="P100" s="185" t="s">
        <v>259</v>
      </c>
      <c r="Q100" s="181"/>
      <c r="R100" s="182"/>
      <c r="S100" s="182"/>
      <c r="T100" s="182"/>
      <c r="U100" s="182"/>
      <c r="V100" s="186"/>
      <c r="W100" s="68"/>
    </row>
    <row r="101" spans="1:23" ht="42.75" hidden="1">
      <c r="A101" s="14">
        <v>96</v>
      </c>
      <c r="B101" s="63">
        <v>18</v>
      </c>
      <c r="C101" s="63" t="s">
        <v>233</v>
      </c>
      <c r="D101" s="70" t="s">
        <v>23</v>
      </c>
      <c r="E101" s="12" t="s">
        <v>272</v>
      </c>
      <c r="F101" s="12" t="s">
        <v>273</v>
      </c>
      <c r="G101" s="10" t="s">
        <v>24</v>
      </c>
      <c r="H101" s="11">
        <v>0.7</v>
      </c>
      <c r="I101" s="83">
        <v>1</v>
      </c>
      <c r="J101" s="89">
        <v>80000</v>
      </c>
      <c r="K101" s="65">
        <f t="shared" si="4"/>
        <v>80000</v>
      </c>
      <c r="L101" s="89">
        <v>80000</v>
      </c>
      <c r="M101" s="65">
        <f t="shared" si="5"/>
        <v>0</v>
      </c>
      <c r="N101" s="65" t="s">
        <v>25</v>
      </c>
      <c r="O101" s="176" t="s">
        <v>38</v>
      </c>
      <c r="P101" s="177" t="s">
        <v>262</v>
      </c>
      <c r="Q101" s="181" t="s">
        <v>2443</v>
      </c>
      <c r="R101" s="182" t="s">
        <v>243</v>
      </c>
      <c r="S101" s="182" t="s">
        <v>186</v>
      </c>
      <c r="T101" s="182" t="s">
        <v>2828</v>
      </c>
      <c r="U101" s="182" t="s">
        <v>2828</v>
      </c>
      <c r="V101" s="186">
        <v>80000</v>
      </c>
      <c r="W101" s="68"/>
    </row>
    <row r="102" spans="1:23" ht="42.75" hidden="1">
      <c r="A102" s="14">
        <v>97</v>
      </c>
      <c r="B102" s="63">
        <v>19</v>
      </c>
      <c r="C102" s="63" t="s">
        <v>233</v>
      </c>
      <c r="D102" s="70" t="s">
        <v>23</v>
      </c>
      <c r="E102" s="12" t="s">
        <v>274</v>
      </c>
      <c r="F102" s="12" t="s">
        <v>275</v>
      </c>
      <c r="G102" s="10" t="s">
        <v>19</v>
      </c>
      <c r="H102" s="11">
        <v>0.7</v>
      </c>
      <c r="I102" s="83">
        <v>1</v>
      </c>
      <c r="J102" s="89">
        <v>70000</v>
      </c>
      <c r="K102" s="65">
        <f t="shared" si="4"/>
        <v>70000</v>
      </c>
      <c r="L102" s="89">
        <v>70000</v>
      </c>
      <c r="M102" s="65">
        <f t="shared" si="5"/>
        <v>0</v>
      </c>
      <c r="N102" s="65" t="s">
        <v>20</v>
      </c>
      <c r="O102" s="176" t="s">
        <v>133</v>
      </c>
      <c r="P102" s="177" t="s">
        <v>236</v>
      </c>
      <c r="Q102" s="181" t="s">
        <v>276</v>
      </c>
      <c r="R102" s="182" t="s">
        <v>238</v>
      </c>
      <c r="S102" s="182"/>
      <c r="T102" s="182"/>
      <c r="U102" s="182"/>
      <c r="V102" s="183"/>
      <c r="W102" s="68"/>
    </row>
    <row r="103" spans="1:23" ht="42.75" hidden="1">
      <c r="A103" s="14">
        <v>98</v>
      </c>
      <c r="B103" s="63">
        <v>20</v>
      </c>
      <c r="C103" s="63" t="s">
        <v>233</v>
      </c>
      <c r="D103" s="70" t="s">
        <v>23</v>
      </c>
      <c r="E103" s="12" t="s">
        <v>277</v>
      </c>
      <c r="F103" s="12" t="s">
        <v>278</v>
      </c>
      <c r="G103" s="10" t="s">
        <v>19</v>
      </c>
      <c r="H103" s="11">
        <v>0.7</v>
      </c>
      <c r="I103" s="83">
        <v>3</v>
      </c>
      <c r="J103" s="89">
        <v>17000</v>
      </c>
      <c r="K103" s="65">
        <f t="shared" si="4"/>
        <v>51000</v>
      </c>
      <c r="L103" s="89">
        <v>51000</v>
      </c>
      <c r="M103" s="65">
        <f t="shared" si="5"/>
        <v>0</v>
      </c>
      <c r="N103" s="65" t="s">
        <v>25</v>
      </c>
      <c r="O103" s="176" t="s">
        <v>37</v>
      </c>
      <c r="P103" s="177" t="s">
        <v>253</v>
      </c>
      <c r="Q103" s="181" t="s">
        <v>254</v>
      </c>
      <c r="R103" s="182" t="s">
        <v>255</v>
      </c>
      <c r="S103" s="182"/>
      <c r="T103" s="182" t="s">
        <v>256</v>
      </c>
      <c r="U103" s="182"/>
      <c r="V103" s="183"/>
      <c r="W103" s="68"/>
    </row>
    <row r="104" spans="1:23" ht="42.75" hidden="1">
      <c r="A104" s="14">
        <v>99</v>
      </c>
      <c r="B104" s="63">
        <v>21</v>
      </c>
      <c r="C104" s="63" t="s">
        <v>233</v>
      </c>
      <c r="D104" s="70" t="s">
        <v>23</v>
      </c>
      <c r="E104" s="12" t="s">
        <v>277</v>
      </c>
      <c r="F104" s="12" t="s">
        <v>269</v>
      </c>
      <c r="G104" s="10" t="s">
        <v>19</v>
      </c>
      <c r="H104" s="11">
        <v>0.7</v>
      </c>
      <c r="I104" s="83">
        <v>1</v>
      </c>
      <c r="J104" s="89">
        <v>25000</v>
      </c>
      <c r="K104" s="65">
        <f t="shared" si="4"/>
        <v>25000</v>
      </c>
      <c r="L104" s="89">
        <v>25000</v>
      </c>
      <c r="M104" s="65">
        <f t="shared" si="5"/>
        <v>0</v>
      </c>
      <c r="N104" s="65" t="s">
        <v>20</v>
      </c>
      <c r="O104" s="176" t="s">
        <v>37</v>
      </c>
      <c r="P104" s="177" t="s">
        <v>266</v>
      </c>
      <c r="Q104" s="181" t="s">
        <v>279</v>
      </c>
      <c r="R104" s="182" t="s">
        <v>238</v>
      </c>
      <c r="S104" s="182"/>
      <c r="T104" s="182" t="s">
        <v>268</v>
      </c>
      <c r="U104" s="182"/>
      <c r="V104" s="183"/>
      <c r="W104" s="68"/>
    </row>
    <row r="105" spans="1:23" ht="42.75" hidden="1">
      <c r="A105" s="14">
        <v>100</v>
      </c>
      <c r="B105" s="63">
        <v>22</v>
      </c>
      <c r="C105" s="63" t="s">
        <v>233</v>
      </c>
      <c r="D105" s="70" t="s">
        <v>23</v>
      </c>
      <c r="E105" s="12" t="s">
        <v>280</v>
      </c>
      <c r="F105" s="12" t="s">
        <v>281</v>
      </c>
      <c r="G105" s="10" t="s">
        <v>24</v>
      </c>
      <c r="H105" s="11">
        <v>0.7</v>
      </c>
      <c r="I105" s="83">
        <v>1</v>
      </c>
      <c r="J105" s="89">
        <v>50000</v>
      </c>
      <c r="K105" s="65">
        <f t="shared" si="4"/>
        <v>50000</v>
      </c>
      <c r="L105" s="89">
        <v>50000</v>
      </c>
      <c r="M105" s="65">
        <f t="shared" si="5"/>
        <v>0</v>
      </c>
      <c r="N105" s="65" t="s">
        <v>25</v>
      </c>
      <c r="O105" s="176" t="s">
        <v>133</v>
      </c>
      <c r="P105" s="185" t="s">
        <v>2827</v>
      </c>
      <c r="Q105" s="181"/>
      <c r="R105" s="182"/>
      <c r="S105" s="182"/>
      <c r="T105" s="182"/>
      <c r="U105" s="182"/>
      <c r="V105" s="186"/>
      <c r="W105" s="68"/>
    </row>
    <row r="106" spans="1:23" ht="42.75" hidden="1">
      <c r="A106" s="14">
        <v>101</v>
      </c>
      <c r="B106" s="63">
        <v>23</v>
      </c>
      <c r="C106" s="63" t="s">
        <v>233</v>
      </c>
      <c r="D106" s="70" t="s">
        <v>23</v>
      </c>
      <c r="E106" s="12" t="s">
        <v>280</v>
      </c>
      <c r="F106" s="12" t="s">
        <v>282</v>
      </c>
      <c r="G106" s="10" t="s">
        <v>19</v>
      </c>
      <c r="H106" s="11">
        <v>0.7</v>
      </c>
      <c r="I106" s="83">
        <v>1</v>
      </c>
      <c r="J106" s="89">
        <v>20000</v>
      </c>
      <c r="K106" s="65">
        <f t="shared" si="4"/>
        <v>20000</v>
      </c>
      <c r="L106" s="89">
        <v>20000</v>
      </c>
      <c r="M106" s="65">
        <f t="shared" si="5"/>
        <v>0</v>
      </c>
      <c r="N106" s="65" t="s">
        <v>20</v>
      </c>
      <c r="O106" s="176" t="s">
        <v>133</v>
      </c>
      <c r="P106" s="177" t="s">
        <v>236</v>
      </c>
      <c r="Q106" s="181" t="s">
        <v>283</v>
      </c>
      <c r="R106" s="182" t="s">
        <v>238</v>
      </c>
      <c r="S106" s="182"/>
      <c r="T106" s="182"/>
      <c r="U106" s="182"/>
      <c r="V106" s="183"/>
      <c r="W106" s="68"/>
    </row>
    <row r="107" spans="1:23" ht="42.75" hidden="1">
      <c r="A107" s="14">
        <v>102</v>
      </c>
      <c r="B107" s="63">
        <v>24</v>
      </c>
      <c r="C107" s="63" t="s">
        <v>233</v>
      </c>
      <c r="D107" s="70" t="s">
        <v>23</v>
      </c>
      <c r="E107" s="12" t="s">
        <v>280</v>
      </c>
      <c r="F107" s="12" t="s">
        <v>82</v>
      </c>
      <c r="G107" s="10" t="s">
        <v>19</v>
      </c>
      <c r="H107" s="11">
        <v>0.7</v>
      </c>
      <c r="I107" s="83">
        <v>1</v>
      </c>
      <c r="J107" s="89">
        <v>22600</v>
      </c>
      <c r="K107" s="65">
        <f t="shared" si="4"/>
        <v>22600</v>
      </c>
      <c r="L107" s="89">
        <v>22600</v>
      </c>
      <c r="M107" s="65">
        <f t="shared" si="5"/>
        <v>0</v>
      </c>
      <c r="N107" s="65" t="s">
        <v>20</v>
      </c>
      <c r="O107" s="176" t="s">
        <v>133</v>
      </c>
      <c r="P107" s="177" t="s">
        <v>236</v>
      </c>
      <c r="Q107" s="181" t="s">
        <v>284</v>
      </c>
      <c r="R107" s="182" t="s">
        <v>238</v>
      </c>
      <c r="S107" s="182"/>
      <c r="T107" s="182"/>
      <c r="U107" s="182"/>
      <c r="V107" s="183"/>
      <c r="W107" s="68"/>
    </row>
    <row r="108" spans="1:23" ht="57" hidden="1">
      <c r="A108" s="14">
        <v>103</v>
      </c>
      <c r="B108" s="63">
        <v>25</v>
      </c>
      <c r="C108" s="63" t="s">
        <v>233</v>
      </c>
      <c r="D108" s="70" t="s">
        <v>23</v>
      </c>
      <c r="E108" s="12" t="s">
        <v>285</v>
      </c>
      <c r="F108" s="12" t="s">
        <v>247</v>
      </c>
      <c r="G108" s="10" t="s">
        <v>19</v>
      </c>
      <c r="H108" s="11">
        <v>0.7</v>
      </c>
      <c r="I108" s="83">
        <v>1</v>
      </c>
      <c r="J108" s="89">
        <v>25500</v>
      </c>
      <c r="K108" s="65">
        <f t="shared" si="4"/>
        <v>25500</v>
      </c>
      <c r="L108" s="89">
        <v>25500</v>
      </c>
      <c r="M108" s="65">
        <f t="shared" si="5"/>
        <v>0</v>
      </c>
      <c r="N108" s="65" t="s">
        <v>25</v>
      </c>
      <c r="O108" s="176" t="s">
        <v>133</v>
      </c>
      <c r="P108" s="177" t="s">
        <v>236</v>
      </c>
      <c r="Q108" s="181" t="s">
        <v>237</v>
      </c>
      <c r="R108" s="182" t="s">
        <v>238</v>
      </c>
      <c r="S108" s="182"/>
      <c r="T108" s="182"/>
      <c r="U108" s="182"/>
      <c r="V108" s="183"/>
      <c r="W108" s="68"/>
    </row>
    <row r="109" spans="1:23" ht="57" hidden="1">
      <c r="A109" s="14">
        <v>104</v>
      </c>
      <c r="B109" s="63">
        <v>26</v>
      </c>
      <c r="C109" s="63" t="s">
        <v>233</v>
      </c>
      <c r="D109" s="70" t="s">
        <v>23</v>
      </c>
      <c r="E109" s="12" t="s">
        <v>285</v>
      </c>
      <c r="F109" s="12" t="s">
        <v>235</v>
      </c>
      <c r="G109" s="10" t="s">
        <v>19</v>
      </c>
      <c r="H109" s="11">
        <v>0.7</v>
      </c>
      <c r="I109" s="83">
        <v>1</v>
      </c>
      <c r="J109" s="89">
        <v>21000</v>
      </c>
      <c r="K109" s="65">
        <f t="shared" si="4"/>
        <v>21000</v>
      </c>
      <c r="L109" s="89">
        <v>21000</v>
      </c>
      <c r="M109" s="65">
        <f t="shared" si="5"/>
        <v>0</v>
      </c>
      <c r="N109" s="65" t="s">
        <v>25</v>
      </c>
      <c r="O109" s="176" t="s">
        <v>133</v>
      </c>
      <c r="P109" s="177" t="s">
        <v>236</v>
      </c>
      <c r="Q109" s="178" t="s">
        <v>237</v>
      </c>
      <c r="R109" s="179" t="s">
        <v>238</v>
      </c>
      <c r="S109" s="182"/>
      <c r="T109" s="182"/>
      <c r="U109" s="182"/>
      <c r="V109" s="183"/>
      <c r="W109" s="68"/>
    </row>
    <row r="110" spans="1:23" ht="57" hidden="1">
      <c r="A110" s="14">
        <v>105</v>
      </c>
      <c r="B110" s="63">
        <v>27</v>
      </c>
      <c r="C110" s="63" t="s">
        <v>233</v>
      </c>
      <c r="D110" s="70" t="s">
        <v>23</v>
      </c>
      <c r="E110" s="12" t="s">
        <v>285</v>
      </c>
      <c r="F110" s="12" t="s">
        <v>286</v>
      </c>
      <c r="G110" s="10" t="s">
        <v>19</v>
      </c>
      <c r="H110" s="11">
        <v>0.7</v>
      </c>
      <c r="I110" s="83">
        <v>1</v>
      </c>
      <c r="J110" s="89">
        <v>27700</v>
      </c>
      <c r="K110" s="65">
        <f t="shared" si="4"/>
        <v>27700</v>
      </c>
      <c r="L110" s="89">
        <v>27700</v>
      </c>
      <c r="M110" s="65">
        <f t="shared" si="5"/>
        <v>0</v>
      </c>
      <c r="N110" s="65" t="s">
        <v>25</v>
      </c>
      <c r="O110" s="176" t="s">
        <v>37</v>
      </c>
      <c r="P110" s="177" t="s">
        <v>287</v>
      </c>
      <c r="Q110" s="181" t="s">
        <v>237</v>
      </c>
      <c r="R110" s="182" t="s">
        <v>255</v>
      </c>
      <c r="S110" s="182"/>
      <c r="T110" s="182" t="s">
        <v>288</v>
      </c>
      <c r="U110" s="182"/>
      <c r="V110" s="183"/>
      <c r="W110" s="68"/>
    </row>
    <row r="111" spans="1:23" ht="42.75" hidden="1">
      <c r="A111" s="14">
        <v>106</v>
      </c>
      <c r="B111" s="63">
        <v>28</v>
      </c>
      <c r="C111" s="63" t="s">
        <v>233</v>
      </c>
      <c r="D111" s="70" t="s">
        <v>23</v>
      </c>
      <c r="E111" s="12" t="s">
        <v>289</v>
      </c>
      <c r="F111" s="12" t="s">
        <v>290</v>
      </c>
      <c r="G111" s="10" t="s">
        <v>24</v>
      </c>
      <c r="H111" s="11">
        <v>0.7</v>
      </c>
      <c r="I111" s="83">
        <v>1</v>
      </c>
      <c r="J111" s="89">
        <v>25000</v>
      </c>
      <c r="K111" s="65">
        <f t="shared" si="4"/>
        <v>25000</v>
      </c>
      <c r="L111" s="89">
        <v>25000</v>
      </c>
      <c r="M111" s="65">
        <f t="shared" si="5"/>
        <v>0</v>
      </c>
      <c r="N111" s="65" t="s">
        <v>25</v>
      </c>
      <c r="O111" s="176" t="s">
        <v>133</v>
      </c>
      <c r="P111" s="185" t="s">
        <v>2827</v>
      </c>
      <c r="Q111" s="181"/>
      <c r="R111" s="182"/>
      <c r="S111" s="182"/>
      <c r="T111" s="182"/>
      <c r="U111" s="182"/>
      <c r="V111" s="186"/>
      <c r="W111" s="68"/>
    </row>
    <row r="112" spans="1:23" ht="42.75" hidden="1">
      <c r="A112" s="14">
        <v>107</v>
      </c>
      <c r="B112" s="63">
        <v>29</v>
      </c>
      <c r="C112" s="63" t="s">
        <v>233</v>
      </c>
      <c r="D112" s="70" t="s">
        <v>23</v>
      </c>
      <c r="E112" s="12" t="s">
        <v>289</v>
      </c>
      <c r="F112" s="12" t="s">
        <v>291</v>
      </c>
      <c r="G112" s="10" t="s">
        <v>24</v>
      </c>
      <c r="H112" s="11">
        <v>0.7</v>
      </c>
      <c r="I112" s="83">
        <v>1</v>
      </c>
      <c r="J112" s="89">
        <v>25000</v>
      </c>
      <c r="K112" s="65">
        <f t="shared" si="4"/>
        <v>25000</v>
      </c>
      <c r="L112" s="89">
        <v>25000</v>
      </c>
      <c r="M112" s="65">
        <f t="shared" si="5"/>
        <v>0</v>
      </c>
      <c r="N112" s="65" t="s">
        <v>25</v>
      </c>
      <c r="O112" s="176" t="s">
        <v>133</v>
      </c>
      <c r="P112" s="185" t="s">
        <v>2827</v>
      </c>
      <c r="Q112" s="181"/>
      <c r="R112" s="182"/>
      <c r="S112" s="182"/>
      <c r="T112" s="182"/>
      <c r="U112" s="182"/>
      <c r="V112" s="186"/>
      <c r="W112" s="68"/>
    </row>
    <row r="113" spans="1:23" ht="42.75" hidden="1">
      <c r="A113" s="14">
        <v>108</v>
      </c>
      <c r="B113" s="63">
        <v>30</v>
      </c>
      <c r="C113" s="63" t="s">
        <v>233</v>
      </c>
      <c r="D113" s="70" t="s">
        <v>23</v>
      </c>
      <c r="E113" s="12" t="s">
        <v>289</v>
      </c>
      <c r="F113" s="12" t="s">
        <v>239</v>
      </c>
      <c r="G113" s="10" t="s">
        <v>19</v>
      </c>
      <c r="H113" s="11">
        <v>0.7</v>
      </c>
      <c r="I113" s="83">
        <v>1</v>
      </c>
      <c r="J113" s="89">
        <v>24500</v>
      </c>
      <c r="K113" s="65">
        <f t="shared" si="4"/>
        <v>24500</v>
      </c>
      <c r="L113" s="89">
        <v>24500</v>
      </c>
      <c r="M113" s="65">
        <f t="shared" si="5"/>
        <v>0</v>
      </c>
      <c r="N113" s="65" t="s">
        <v>25</v>
      </c>
      <c r="O113" s="176" t="s">
        <v>133</v>
      </c>
      <c r="P113" s="177" t="s">
        <v>236</v>
      </c>
      <c r="Q113" s="181" t="s">
        <v>237</v>
      </c>
      <c r="R113" s="179" t="s">
        <v>238</v>
      </c>
      <c r="S113" s="182"/>
      <c r="T113" s="182"/>
      <c r="U113" s="182"/>
      <c r="V113" s="183"/>
      <c r="W113" s="68"/>
    </row>
    <row r="114" spans="1:23" ht="42.75" hidden="1">
      <c r="A114" s="14">
        <v>109</v>
      </c>
      <c r="B114" s="63">
        <v>31</v>
      </c>
      <c r="C114" s="63" t="s">
        <v>233</v>
      </c>
      <c r="D114" s="70" t="s">
        <v>23</v>
      </c>
      <c r="E114" s="12" t="s">
        <v>292</v>
      </c>
      <c r="F114" s="12" t="s">
        <v>286</v>
      </c>
      <c r="G114" s="10" t="s">
        <v>19</v>
      </c>
      <c r="H114" s="11">
        <v>0.7</v>
      </c>
      <c r="I114" s="83">
        <v>1</v>
      </c>
      <c r="J114" s="89">
        <v>27700</v>
      </c>
      <c r="K114" s="65">
        <f t="shared" si="4"/>
        <v>27700</v>
      </c>
      <c r="L114" s="89">
        <v>27700</v>
      </c>
      <c r="M114" s="65">
        <f t="shared" si="5"/>
        <v>0</v>
      </c>
      <c r="N114" s="65" t="s">
        <v>25</v>
      </c>
      <c r="O114" s="176" t="s">
        <v>37</v>
      </c>
      <c r="P114" s="177" t="s">
        <v>287</v>
      </c>
      <c r="Q114" s="181" t="s">
        <v>237</v>
      </c>
      <c r="R114" s="182" t="s">
        <v>255</v>
      </c>
      <c r="S114" s="182"/>
      <c r="T114" s="182" t="s">
        <v>288</v>
      </c>
      <c r="U114" s="182"/>
      <c r="V114" s="183"/>
      <c r="W114" s="68"/>
    </row>
    <row r="115" spans="1:23" ht="42.75" hidden="1">
      <c r="A115" s="14">
        <v>110</v>
      </c>
      <c r="B115" s="63">
        <v>32</v>
      </c>
      <c r="C115" s="63" t="s">
        <v>233</v>
      </c>
      <c r="D115" s="70" t="s">
        <v>23</v>
      </c>
      <c r="E115" s="12" t="s">
        <v>292</v>
      </c>
      <c r="F115" s="12" t="s">
        <v>293</v>
      </c>
      <c r="G115" s="10" t="s">
        <v>19</v>
      </c>
      <c r="H115" s="11">
        <v>0.7</v>
      </c>
      <c r="I115" s="83">
        <v>1</v>
      </c>
      <c r="J115" s="89">
        <v>35000</v>
      </c>
      <c r="K115" s="65">
        <f t="shared" si="4"/>
        <v>35000</v>
      </c>
      <c r="L115" s="89">
        <v>35000</v>
      </c>
      <c r="M115" s="65">
        <f t="shared" si="5"/>
        <v>0</v>
      </c>
      <c r="N115" s="65" t="s">
        <v>20</v>
      </c>
      <c r="O115" s="176" t="s">
        <v>131</v>
      </c>
      <c r="P115" s="185" t="s">
        <v>294</v>
      </c>
      <c r="Q115" s="181"/>
      <c r="R115" s="182"/>
      <c r="S115" s="182"/>
      <c r="T115" s="182"/>
      <c r="U115" s="182"/>
      <c r="V115" s="183"/>
      <c r="W115" s="68"/>
    </row>
    <row r="116" spans="1:23" ht="42.75" hidden="1">
      <c r="A116" s="14">
        <v>111</v>
      </c>
      <c r="B116" s="63">
        <v>33</v>
      </c>
      <c r="C116" s="63" t="s">
        <v>233</v>
      </c>
      <c r="D116" s="70" t="s">
        <v>23</v>
      </c>
      <c r="E116" s="12" t="s">
        <v>292</v>
      </c>
      <c r="F116" s="12" t="s">
        <v>295</v>
      </c>
      <c r="G116" s="10" t="s">
        <v>19</v>
      </c>
      <c r="H116" s="11">
        <v>0.7</v>
      </c>
      <c r="I116" s="83">
        <v>1</v>
      </c>
      <c r="J116" s="89">
        <v>7000</v>
      </c>
      <c r="K116" s="65">
        <f t="shared" si="4"/>
        <v>7000</v>
      </c>
      <c r="L116" s="89">
        <v>7000</v>
      </c>
      <c r="M116" s="65">
        <f t="shared" si="5"/>
        <v>0</v>
      </c>
      <c r="N116" s="65" t="s">
        <v>20</v>
      </c>
      <c r="O116" s="176" t="s">
        <v>133</v>
      </c>
      <c r="P116" s="177" t="s">
        <v>236</v>
      </c>
      <c r="Q116" s="181" t="s">
        <v>296</v>
      </c>
      <c r="R116" s="182" t="s">
        <v>238</v>
      </c>
      <c r="S116" s="182"/>
      <c r="T116" s="182"/>
      <c r="U116" s="182"/>
      <c r="V116" s="183"/>
      <c r="W116" s="68"/>
    </row>
    <row r="117" spans="1:23" ht="42.75" hidden="1">
      <c r="A117" s="14">
        <v>112</v>
      </c>
      <c r="B117" s="63">
        <v>34</v>
      </c>
      <c r="C117" s="63" t="s">
        <v>233</v>
      </c>
      <c r="D117" s="70" t="s">
        <v>23</v>
      </c>
      <c r="E117" s="12" t="s">
        <v>297</v>
      </c>
      <c r="F117" s="12" t="s">
        <v>298</v>
      </c>
      <c r="G117" s="10" t="s">
        <v>24</v>
      </c>
      <c r="H117" s="11">
        <v>0.7</v>
      </c>
      <c r="I117" s="83">
        <v>1</v>
      </c>
      <c r="J117" s="83">
        <v>555</v>
      </c>
      <c r="K117" s="65">
        <v>99900</v>
      </c>
      <c r="L117" s="89">
        <v>99900</v>
      </c>
      <c r="M117" s="65">
        <f t="shared" si="5"/>
        <v>0</v>
      </c>
      <c r="N117" s="65" t="s">
        <v>25</v>
      </c>
      <c r="O117" s="176" t="s">
        <v>38</v>
      </c>
      <c r="P117" s="177" t="s">
        <v>262</v>
      </c>
      <c r="Q117" s="181" t="s">
        <v>2444</v>
      </c>
      <c r="R117" s="182" t="s">
        <v>2445</v>
      </c>
      <c r="S117" s="182" t="s">
        <v>196</v>
      </c>
      <c r="T117" s="182" t="s">
        <v>2828</v>
      </c>
      <c r="U117" s="182" t="s">
        <v>2828</v>
      </c>
      <c r="V117" s="186">
        <v>99900</v>
      </c>
      <c r="W117" s="68"/>
    </row>
    <row r="118" spans="1:23" ht="42.75" hidden="1">
      <c r="A118" s="14">
        <v>113</v>
      </c>
      <c r="B118" s="63">
        <v>35</v>
      </c>
      <c r="C118" s="63" t="s">
        <v>233</v>
      </c>
      <c r="D118" s="70" t="s">
        <v>23</v>
      </c>
      <c r="E118" s="12" t="s">
        <v>299</v>
      </c>
      <c r="F118" s="12" t="s">
        <v>300</v>
      </c>
      <c r="G118" s="10" t="s">
        <v>19</v>
      </c>
      <c r="H118" s="11">
        <v>0.7</v>
      </c>
      <c r="I118" s="83">
        <v>1</v>
      </c>
      <c r="J118" s="89">
        <v>10000</v>
      </c>
      <c r="K118" s="65">
        <f t="shared" si="4"/>
        <v>10000</v>
      </c>
      <c r="L118" s="89">
        <v>10000</v>
      </c>
      <c r="M118" s="65">
        <f t="shared" si="5"/>
        <v>0</v>
      </c>
      <c r="N118" s="65" t="s">
        <v>25</v>
      </c>
      <c r="O118" s="176" t="s">
        <v>133</v>
      </c>
      <c r="P118" s="177" t="s">
        <v>236</v>
      </c>
      <c r="Q118" s="181" t="s">
        <v>237</v>
      </c>
      <c r="R118" s="182" t="s">
        <v>238</v>
      </c>
      <c r="S118" s="182"/>
      <c r="T118" s="182"/>
      <c r="U118" s="182"/>
      <c r="V118" s="183"/>
      <c r="W118" s="68"/>
    </row>
    <row r="119" spans="1:23" ht="42.75" hidden="1">
      <c r="A119" s="14">
        <v>114</v>
      </c>
      <c r="B119" s="63">
        <v>36</v>
      </c>
      <c r="C119" s="63" t="s">
        <v>233</v>
      </c>
      <c r="D119" s="70" t="s">
        <v>23</v>
      </c>
      <c r="E119" s="12" t="s">
        <v>299</v>
      </c>
      <c r="F119" s="12" t="s">
        <v>239</v>
      </c>
      <c r="G119" s="10" t="s">
        <v>19</v>
      </c>
      <c r="H119" s="11">
        <v>0.7</v>
      </c>
      <c r="I119" s="83">
        <v>1</v>
      </c>
      <c r="J119" s="89">
        <v>24500</v>
      </c>
      <c r="K119" s="65">
        <f t="shared" si="4"/>
        <v>24500</v>
      </c>
      <c r="L119" s="89">
        <v>24500</v>
      </c>
      <c r="M119" s="65">
        <f t="shared" si="5"/>
        <v>0</v>
      </c>
      <c r="N119" s="65" t="s">
        <v>25</v>
      </c>
      <c r="O119" s="176" t="s">
        <v>133</v>
      </c>
      <c r="P119" s="177" t="s">
        <v>236</v>
      </c>
      <c r="Q119" s="181" t="s">
        <v>237</v>
      </c>
      <c r="R119" s="182" t="s">
        <v>238</v>
      </c>
      <c r="S119" s="182"/>
      <c r="T119" s="182"/>
      <c r="U119" s="182"/>
      <c r="V119" s="183"/>
      <c r="W119" s="68"/>
    </row>
    <row r="120" spans="1:23" ht="42.75" hidden="1">
      <c r="A120" s="14">
        <v>115</v>
      </c>
      <c r="B120" s="63">
        <v>37</v>
      </c>
      <c r="C120" s="63" t="s">
        <v>233</v>
      </c>
      <c r="D120" s="70" t="s">
        <v>23</v>
      </c>
      <c r="E120" s="12" t="s">
        <v>299</v>
      </c>
      <c r="F120" s="12" t="s">
        <v>301</v>
      </c>
      <c r="G120" s="10" t="s">
        <v>19</v>
      </c>
      <c r="H120" s="11">
        <v>0.7</v>
      </c>
      <c r="I120" s="83">
        <v>1</v>
      </c>
      <c r="J120" s="89">
        <v>18000</v>
      </c>
      <c r="K120" s="65">
        <f t="shared" si="4"/>
        <v>18000</v>
      </c>
      <c r="L120" s="89">
        <v>18000</v>
      </c>
      <c r="M120" s="65">
        <f t="shared" si="5"/>
        <v>0</v>
      </c>
      <c r="N120" s="65" t="s">
        <v>20</v>
      </c>
      <c r="O120" s="176" t="s">
        <v>38</v>
      </c>
      <c r="P120" s="177" t="s">
        <v>262</v>
      </c>
      <c r="Q120" s="181" t="s">
        <v>263</v>
      </c>
      <c r="R120" s="184"/>
      <c r="S120" s="182"/>
      <c r="T120" s="182"/>
      <c r="U120" s="182" t="s">
        <v>264</v>
      </c>
      <c r="V120" s="183">
        <v>12110</v>
      </c>
      <c r="W120" s="68"/>
    </row>
    <row r="121" spans="1:23" ht="42.75" hidden="1">
      <c r="A121" s="14">
        <v>116</v>
      </c>
      <c r="B121" s="63">
        <v>38</v>
      </c>
      <c r="C121" s="63" t="s">
        <v>233</v>
      </c>
      <c r="D121" s="70" t="s">
        <v>23</v>
      </c>
      <c r="E121" s="12" t="s">
        <v>299</v>
      </c>
      <c r="F121" s="12" t="s">
        <v>235</v>
      </c>
      <c r="G121" s="10" t="s">
        <v>19</v>
      </c>
      <c r="H121" s="11">
        <v>0.7</v>
      </c>
      <c r="I121" s="83">
        <v>1</v>
      </c>
      <c r="J121" s="89">
        <v>21000</v>
      </c>
      <c r="K121" s="65">
        <f t="shared" si="4"/>
        <v>21000</v>
      </c>
      <c r="L121" s="89">
        <v>21000</v>
      </c>
      <c r="M121" s="65">
        <f t="shared" si="5"/>
        <v>0</v>
      </c>
      <c r="N121" s="65" t="s">
        <v>25</v>
      </c>
      <c r="O121" s="176" t="s">
        <v>133</v>
      </c>
      <c r="P121" s="177" t="s">
        <v>236</v>
      </c>
      <c r="Q121" s="178" t="s">
        <v>237</v>
      </c>
      <c r="R121" s="179" t="s">
        <v>238</v>
      </c>
      <c r="S121" s="182"/>
      <c r="T121" s="182"/>
      <c r="U121" s="182"/>
      <c r="V121" s="183"/>
      <c r="W121" s="68"/>
    </row>
    <row r="122" spans="1:23" ht="42.75" hidden="1">
      <c r="A122" s="14">
        <v>117</v>
      </c>
      <c r="B122" s="63">
        <v>39</v>
      </c>
      <c r="C122" s="63" t="s">
        <v>233</v>
      </c>
      <c r="D122" s="70" t="s">
        <v>23</v>
      </c>
      <c r="E122" s="12" t="s">
        <v>302</v>
      </c>
      <c r="F122" s="12" t="s">
        <v>251</v>
      </c>
      <c r="G122" s="10" t="s">
        <v>19</v>
      </c>
      <c r="H122" s="11">
        <v>0.7</v>
      </c>
      <c r="I122" s="83">
        <v>1</v>
      </c>
      <c r="J122" s="89">
        <v>7900</v>
      </c>
      <c r="K122" s="65">
        <f t="shared" si="4"/>
        <v>7900</v>
      </c>
      <c r="L122" s="89">
        <v>7900</v>
      </c>
      <c r="M122" s="65">
        <f t="shared" si="5"/>
        <v>0</v>
      </c>
      <c r="N122" s="65" t="s">
        <v>25</v>
      </c>
      <c r="O122" s="176" t="s">
        <v>133</v>
      </c>
      <c r="P122" s="177" t="s">
        <v>236</v>
      </c>
      <c r="Q122" s="181" t="s">
        <v>237</v>
      </c>
      <c r="R122" s="182" t="s">
        <v>238</v>
      </c>
      <c r="S122" s="182"/>
      <c r="T122" s="182"/>
      <c r="U122" s="182"/>
      <c r="V122" s="183"/>
      <c r="W122" s="68"/>
    </row>
    <row r="123" spans="1:23" ht="42.75" hidden="1">
      <c r="A123" s="14">
        <v>118</v>
      </c>
      <c r="B123" s="63">
        <v>40</v>
      </c>
      <c r="C123" s="63" t="s">
        <v>233</v>
      </c>
      <c r="D123" s="70" t="s">
        <v>23</v>
      </c>
      <c r="E123" s="12" t="s">
        <v>302</v>
      </c>
      <c r="F123" s="12" t="s">
        <v>239</v>
      </c>
      <c r="G123" s="10" t="s">
        <v>19</v>
      </c>
      <c r="H123" s="11">
        <v>0.7</v>
      </c>
      <c r="I123" s="83">
        <v>1</v>
      </c>
      <c r="J123" s="89">
        <v>24500</v>
      </c>
      <c r="K123" s="65">
        <f t="shared" si="4"/>
        <v>24500</v>
      </c>
      <c r="L123" s="89">
        <v>24500</v>
      </c>
      <c r="M123" s="65">
        <f t="shared" si="5"/>
        <v>0</v>
      </c>
      <c r="N123" s="65" t="s">
        <v>25</v>
      </c>
      <c r="O123" s="176" t="s">
        <v>133</v>
      </c>
      <c r="P123" s="177" t="s">
        <v>236</v>
      </c>
      <c r="Q123" s="181" t="s">
        <v>237</v>
      </c>
      <c r="R123" s="182" t="s">
        <v>238</v>
      </c>
      <c r="S123" s="182"/>
      <c r="T123" s="182"/>
      <c r="U123" s="182"/>
      <c r="V123" s="183"/>
      <c r="W123" s="68"/>
    </row>
    <row r="124" spans="1:23" ht="42.75" hidden="1">
      <c r="A124" s="14">
        <v>119</v>
      </c>
      <c r="B124" s="63">
        <v>41</v>
      </c>
      <c r="C124" s="63" t="s">
        <v>233</v>
      </c>
      <c r="D124" s="70" t="s">
        <v>23</v>
      </c>
      <c r="E124" s="12" t="s">
        <v>302</v>
      </c>
      <c r="F124" s="12" t="s">
        <v>303</v>
      </c>
      <c r="G124" s="10" t="s">
        <v>24</v>
      </c>
      <c r="H124" s="11">
        <v>0.7</v>
      </c>
      <c r="I124" s="83">
        <v>1</v>
      </c>
      <c r="J124" s="89">
        <v>100000</v>
      </c>
      <c r="K124" s="65">
        <f t="shared" si="4"/>
        <v>100000</v>
      </c>
      <c r="L124" s="89">
        <v>100000</v>
      </c>
      <c r="M124" s="65">
        <f t="shared" si="5"/>
        <v>0</v>
      </c>
      <c r="N124" s="65" t="s">
        <v>25</v>
      </c>
      <c r="O124" s="176" t="s">
        <v>38</v>
      </c>
      <c r="P124" s="177" t="s">
        <v>262</v>
      </c>
      <c r="Q124" s="187"/>
      <c r="R124" s="182" t="s">
        <v>2829</v>
      </c>
      <c r="S124" s="182" t="s">
        <v>187</v>
      </c>
      <c r="T124" s="182" t="s">
        <v>268</v>
      </c>
      <c r="U124" s="182" t="s">
        <v>268</v>
      </c>
      <c r="V124" s="186">
        <v>100000</v>
      </c>
      <c r="W124" s="68"/>
    </row>
    <row r="125" spans="1:23" ht="42.75" hidden="1">
      <c r="A125" s="14">
        <v>120</v>
      </c>
      <c r="B125" s="63">
        <v>42</v>
      </c>
      <c r="C125" s="63" t="s">
        <v>233</v>
      </c>
      <c r="D125" s="70" t="s">
        <v>23</v>
      </c>
      <c r="E125" s="12" t="s">
        <v>302</v>
      </c>
      <c r="F125" s="12" t="s">
        <v>249</v>
      </c>
      <c r="G125" s="10" t="s">
        <v>19</v>
      </c>
      <c r="H125" s="11">
        <v>0.7</v>
      </c>
      <c r="I125" s="83">
        <v>1</v>
      </c>
      <c r="J125" s="89">
        <v>8500</v>
      </c>
      <c r="K125" s="65">
        <f t="shared" si="4"/>
        <v>8500</v>
      </c>
      <c r="L125" s="89">
        <v>8500</v>
      </c>
      <c r="M125" s="65">
        <f t="shared" si="5"/>
        <v>0</v>
      </c>
      <c r="N125" s="65" t="s">
        <v>20</v>
      </c>
      <c r="O125" s="176" t="s">
        <v>133</v>
      </c>
      <c r="P125" s="177" t="s">
        <v>236</v>
      </c>
      <c r="Q125" s="181" t="s">
        <v>250</v>
      </c>
      <c r="R125" s="182" t="s">
        <v>238</v>
      </c>
      <c r="S125" s="182"/>
      <c r="T125" s="182"/>
      <c r="U125" s="182"/>
      <c r="V125" s="183"/>
      <c r="W125" s="68"/>
    </row>
    <row r="126" spans="1:23" ht="42.75" hidden="1">
      <c r="A126" s="14">
        <v>121</v>
      </c>
      <c r="B126" s="63">
        <v>43</v>
      </c>
      <c r="C126" s="63" t="s">
        <v>233</v>
      </c>
      <c r="D126" s="70" t="s">
        <v>23</v>
      </c>
      <c r="E126" s="12" t="s">
        <v>304</v>
      </c>
      <c r="F126" s="12" t="s">
        <v>305</v>
      </c>
      <c r="G126" s="10" t="s">
        <v>24</v>
      </c>
      <c r="H126" s="11">
        <v>0.7</v>
      </c>
      <c r="I126" s="83">
        <v>1</v>
      </c>
      <c r="J126" s="89">
        <v>2500</v>
      </c>
      <c r="K126" s="65">
        <v>112500</v>
      </c>
      <c r="L126" s="89">
        <v>112500</v>
      </c>
      <c r="M126" s="65">
        <f t="shared" si="5"/>
        <v>0</v>
      </c>
      <c r="N126" s="65" t="s">
        <v>25</v>
      </c>
      <c r="O126" s="176" t="s">
        <v>38</v>
      </c>
      <c r="P126" s="177" t="s">
        <v>262</v>
      </c>
      <c r="Q126" s="181" t="s">
        <v>2830</v>
      </c>
      <c r="R126" s="182" t="s">
        <v>2829</v>
      </c>
      <c r="S126" s="182" t="s">
        <v>2831</v>
      </c>
      <c r="T126" s="182" t="s">
        <v>2832</v>
      </c>
      <c r="U126" s="182" t="s">
        <v>2832</v>
      </c>
      <c r="V126" s="186">
        <v>110000</v>
      </c>
      <c r="W126" s="68"/>
    </row>
    <row r="127" spans="1:23" ht="42.75" hidden="1">
      <c r="A127" s="14">
        <v>122</v>
      </c>
      <c r="B127" s="63">
        <v>44</v>
      </c>
      <c r="C127" s="63" t="s">
        <v>233</v>
      </c>
      <c r="D127" s="70" t="s">
        <v>23</v>
      </c>
      <c r="E127" s="12" t="s">
        <v>306</v>
      </c>
      <c r="F127" s="12" t="s">
        <v>307</v>
      </c>
      <c r="G127" s="10" t="s">
        <v>19</v>
      </c>
      <c r="H127" s="11">
        <v>0.7</v>
      </c>
      <c r="I127" s="83">
        <v>1</v>
      </c>
      <c r="J127" s="89">
        <v>12500</v>
      </c>
      <c r="K127" s="65">
        <f t="shared" si="4"/>
        <v>12500</v>
      </c>
      <c r="L127" s="89">
        <v>12500</v>
      </c>
      <c r="M127" s="65">
        <f t="shared" si="5"/>
        <v>0</v>
      </c>
      <c r="N127" s="65" t="s">
        <v>20</v>
      </c>
      <c r="O127" s="176" t="s">
        <v>131</v>
      </c>
      <c r="P127" s="185" t="s">
        <v>2825</v>
      </c>
      <c r="Q127" s="181"/>
      <c r="R127" s="182"/>
      <c r="S127" s="182"/>
      <c r="T127" s="182"/>
      <c r="U127" s="182"/>
      <c r="V127" s="183"/>
      <c r="W127" s="68"/>
    </row>
    <row r="128" spans="1:23" ht="42.75" hidden="1">
      <c r="A128" s="14">
        <v>123</v>
      </c>
      <c r="B128" s="63">
        <v>45</v>
      </c>
      <c r="C128" s="63" t="s">
        <v>233</v>
      </c>
      <c r="D128" s="70" t="s">
        <v>23</v>
      </c>
      <c r="E128" s="12" t="s">
        <v>306</v>
      </c>
      <c r="F128" s="12" t="s">
        <v>308</v>
      </c>
      <c r="G128" s="10" t="s">
        <v>24</v>
      </c>
      <c r="H128" s="11">
        <v>0.7</v>
      </c>
      <c r="I128" s="83">
        <v>1</v>
      </c>
      <c r="J128" s="89">
        <v>50000</v>
      </c>
      <c r="K128" s="65">
        <f t="shared" si="4"/>
        <v>50000</v>
      </c>
      <c r="L128" s="89">
        <v>50000</v>
      </c>
      <c r="M128" s="65">
        <f t="shared" si="5"/>
        <v>0</v>
      </c>
      <c r="N128" s="65" t="s">
        <v>25</v>
      </c>
      <c r="O128" s="176" t="s">
        <v>38</v>
      </c>
      <c r="P128" s="177" t="s">
        <v>262</v>
      </c>
      <c r="Q128" s="187"/>
      <c r="R128" s="182" t="s">
        <v>2829</v>
      </c>
      <c r="S128" s="182" t="s">
        <v>187</v>
      </c>
      <c r="T128" s="182" t="s">
        <v>268</v>
      </c>
      <c r="U128" s="182" t="s">
        <v>268</v>
      </c>
      <c r="V128" s="186">
        <v>50000</v>
      </c>
      <c r="W128" s="68"/>
    </row>
    <row r="129" spans="1:23" ht="42.75" hidden="1">
      <c r="A129" s="14">
        <v>124</v>
      </c>
      <c r="B129" s="63">
        <v>46</v>
      </c>
      <c r="C129" s="63" t="s">
        <v>233</v>
      </c>
      <c r="D129" s="70" t="s">
        <v>23</v>
      </c>
      <c r="E129" s="12" t="s">
        <v>309</v>
      </c>
      <c r="F129" s="12" t="s">
        <v>310</v>
      </c>
      <c r="G129" s="10" t="s">
        <v>19</v>
      </c>
      <c r="H129" s="11">
        <v>0.7</v>
      </c>
      <c r="I129" s="83">
        <v>1</v>
      </c>
      <c r="J129" s="89">
        <v>25000</v>
      </c>
      <c r="K129" s="65">
        <f t="shared" si="4"/>
        <v>25000</v>
      </c>
      <c r="L129" s="89">
        <v>25000</v>
      </c>
      <c r="M129" s="65">
        <f t="shared" si="5"/>
        <v>0</v>
      </c>
      <c r="N129" s="65" t="s">
        <v>20</v>
      </c>
      <c r="O129" s="176" t="s">
        <v>37</v>
      </c>
      <c r="P129" s="177" t="s">
        <v>311</v>
      </c>
      <c r="Q129" s="181" t="s">
        <v>312</v>
      </c>
      <c r="R129" s="182" t="s">
        <v>238</v>
      </c>
      <c r="S129" s="182"/>
      <c r="T129" s="182" t="s">
        <v>313</v>
      </c>
      <c r="U129" s="182"/>
      <c r="V129" s="183"/>
      <c r="W129" s="68"/>
    </row>
    <row r="130" spans="1:23" ht="42.75" hidden="1">
      <c r="A130" s="14">
        <v>125</v>
      </c>
      <c r="B130" s="63">
        <v>47</v>
      </c>
      <c r="C130" s="63" t="s">
        <v>233</v>
      </c>
      <c r="D130" s="70" t="s">
        <v>23</v>
      </c>
      <c r="E130" s="12" t="s">
        <v>309</v>
      </c>
      <c r="F130" s="12" t="s">
        <v>235</v>
      </c>
      <c r="G130" s="10" t="s">
        <v>19</v>
      </c>
      <c r="H130" s="11">
        <v>0.7</v>
      </c>
      <c r="I130" s="83">
        <v>1</v>
      </c>
      <c r="J130" s="89">
        <v>21000</v>
      </c>
      <c r="K130" s="65">
        <f t="shared" si="4"/>
        <v>21000</v>
      </c>
      <c r="L130" s="89">
        <v>21000</v>
      </c>
      <c r="M130" s="65">
        <f t="shared" si="5"/>
        <v>0</v>
      </c>
      <c r="N130" s="65" t="s">
        <v>25</v>
      </c>
      <c r="O130" s="176" t="s">
        <v>133</v>
      </c>
      <c r="P130" s="177" t="s">
        <v>236</v>
      </c>
      <c r="Q130" s="178" t="s">
        <v>237</v>
      </c>
      <c r="R130" s="179" t="s">
        <v>238</v>
      </c>
      <c r="S130" s="182"/>
      <c r="T130" s="182"/>
      <c r="U130" s="182"/>
      <c r="V130" s="183"/>
      <c r="W130" s="68"/>
    </row>
    <row r="131" spans="1:23" ht="42.75" hidden="1">
      <c r="A131" s="14">
        <v>126</v>
      </c>
      <c r="B131" s="63">
        <v>48</v>
      </c>
      <c r="C131" s="63" t="s">
        <v>233</v>
      </c>
      <c r="D131" s="70" t="s">
        <v>23</v>
      </c>
      <c r="E131" s="12" t="s">
        <v>314</v>
      </c>
      <c r="F131" s="12" t="s">
        <v>315</v>
      </c>
      <c r="G131" s="10" t="s">
        <v>24</v>
      </c>
      <c r="H131" s="11">
        <v>0.7</v>
      </c>
      <c r="I131" s="83">
        <v>1</v>
      </c>
      <c r="J131" s="89">
        <v>80000</v>
      </c>
      <c r="K131" s="65">
        <f t="shared" si="4"/>
        <v>80000</v>
      </c>
      <c r="L131" s="89">
        <v>80000</v>
      </c>
      <c r="M131" s="65">
        <f t="shared" si="5"/>
        <v>0</v>
      </c>
      <c r="N131" s="65" t="s">
        <v>25</v>
      </c>
      <c r="O131" s="176" t="s">
        <v>133</v>
      </c>
      <c r="P131" s="185" t="s">
        <v>2827</v>
      </c>
      <c r="Q131" s="181"/>
      <c r="R131" s="182"/>
      <c r="S131" s="182"/>
      <c r="T131" s="182"/>
      <c r="U131" s="182"/>
      <c r="V131" s="186"/>
      <c r="W131" s="68"/>
    </row>
    <row r="132" spans="1:23" ht="28.5" hidden="1">
      <c r="A132" s="14">
        <v>127</v>
      </c>
      <c r="B132" s="63">
        <v>49</v>
      </c>
      <c r="C132" s="63" t="s">
        <v>233</v>
      </c>
      <c r="D132" s="70" t="s">
        <v>23</v>
      </c>
      <c r="E132" s="12" t="s">
        <v>316</v>
      </c>
      <c r="F132" s="12" t="s">
        <v>308</v>
      </c>
      <c r="G132" s="10" t="s">
        <v>24</v>
      </c>
      <c r="H132" s="11">
        <v>0.7</v>
      </c>
      <c r="I132" s="83">
        <v>1</v>
      </c>
      <c r="J132" s="89">
        <v>50000</v>
      </c>
      <c r="K132" s="65">
        <f t="shared" si="4"/>
        <v>50000</v>
      </c>
      <c r="L132" s="89">
        <v>50000</v>
      </c>
      <c r="M132" s="65">
        <f t="shared" si="5"/>
        <v>0</v>
      </c>
      <c r="N132" s="65" t="s">
        <v>25</v>
      </c>
      <c r="O132" s="176" t="s">
        <v>38</v>
      </c>
      <c r="P132" s="177" t="s">
        <v>262</v>
      </c>
      <c r="Q132" s="187"/>
      <c r="R132" s="182" t="s">
        <v>2833</v>
      </c>
      <c r="S132" s="182" t="s">
        <v>176</v>
      </c>
      <c r="T132" s="182" t="s">
        <v>2834</v>
      </c>
      <c r="U132" s="182" t="s">
        <v>2834</v>
      </c>
      <c r="V132" s="186">
        <v>50000</v>
      </c>
      <c r="W132" s="68"/>
    </row>
    <row r="133" spans="1:23" ht="28.5" hidden="1">
      <c r="A133" s="14">
        <v>128</v>
      </c>
      <c r="B133" s="63">
        <v>50</v>
      </c>
      <c r="C133" s="63" t="s">
        <v>233</v>
      </c>
      <c r="D133" s="70" t="s">
        <v>23</v>
      </c>
      <c r="E133" s="12" t="s">
        <v>316</v>
      </c>
      <c r="F133" s="12" t="s">
        <v>252</v>
      </c>
      <c r="G133" s="10" t="s">
        <v>19</v>
      </c>
      <c r="H133" s="11">
        <v>0.7</v>
      </c>
      <c r="I133" s="83">
        <v>1</v>
      </c>
      <c r="J133" s="89">
        <v>21000</v>
      </c>
      <c r="K133" s="65">
        <f t="shared" si="4"/>
        <v>21000</v>
      </c>
      <c r="L133" s="89">
        <v>21000</v>
      </c>
      <c r="M133" s="65">
        <f t="shared" si="5"/>
        <v>0</v>
      </c>
      <c r="N133" s="65" t="s">
        <v>25</v>
      </c>
      <c r="O133" s="176" t="s">
        <v>37</v>
      </c>
      <c r="P133" s="177" t="s">
        <v>253</v>
      </c>
      <c r="Q133" s="181" t="s">
        <v>254</v>
      </c>
      <c r="R133" s="182" t="s">
        <v>255</v>
      </c>
      <c r="S133" s="182"/>
      <c r="T133" s="182" t="s">
        <v>256</v>
      </c>
      <c r="U133" s="182"/>
      <c r="V133" s="183"/>
      <c r="W133" s="68"/>
    </row>
    <row r="134" spans="1:23" ht="42.75" hidden="1">
      <c r="A134" s="14">
        <v>129</v>
      </c>
      <c r="B134" s="63">
        <v>51</v>
      </c>
      <c r="C134" s="63" t="s">
        <v>233</v>
      </c>
      <c r="D134" s="70" t="s">
        <v>23</v>
      </c>
      <c r="E134" s="12" t="s">
        <v>317</v>
      </c>
      <c r="F134" s="12" t="s">
        <v>318</v>
      </c>
      <c r="G134" s="10" t="s">
        <v>24</v>
      </c>
      <c r="H134" s="11">
        <v>0.7</v>
      </c>
      <c r="I134" s="83">
        <v>1</v>
      </c>
      <c r="J134" s="89">
        <v>50000</v>
      </c>
      <c r="K134" s="65">
        <f t="shared" si="4"/>
        <v>50000</v>
      </c>
      <c r="L134" s="89">
        <v>50000</v>
      </c>
      <c r="M134" s="65">
        <f t="shared" si="5"/>
        <v>0</v>
      </c>
      <c r="N134" s="65" t="s">
        <v>25</v>
      </c>
      <c r="O134" s="176" t="s">
        <v>133</v>
      </c>
      <c r="P134" s="185" t="s">
        <v>2827</v>
      </c>
      <c r="Q134" s="181"/>
      <c r="R134" s="182"/>
      <c r="S134" s="182"/>
      <c r="T134" s="182"/>
      <c r="U134" s="182"/>
      <c r="V134" s="186"/>
      <c r="W134" s="68"/>
    </row>
    <row r="135" spans="1:23" ht="42.75" hidden="1">
      <c r="A135" s="14">
        <v>130</v>
      </c>
      <c r="B135" s="63">
        <v>52</v>
      </c>
      <c r="C135" s="63" t="s">
        <v>233</v>
      </c>
      <c r="D135" s="70" t="s">
        <v>23</v>
      </c>
      <c r="E135" s="12" t="s">
        <v>317</v>
      </c>
      <c r="F135" s="12" t="s">
        <v>81</v>
      </c>
      <c r="G135" s="10" t="s">
        <v>19</v>
      </c>
      <c r="H135" s="11">
        <v>0.7</v>
      </c>
      <c r="I135" s="83">
        <v>1</v>
      </c>
      <c r="J135" s="89">
        <v>11000</v>
      </c>
      <c r="K135" s="65">
        <f t="shared" si="4"/>
        <v>11000</v>
      </c>
      <c r="L135" s="89">
        <v>11000</v>
      </c>
      <c r="M135" s="65">
        <f t="shared" si="5"/>
        <v>0</v>
      </c>
      <c r="N135" s="65" t="s">
        <v>20</v>
      </c>
      <c r="O135" s="176" t="s">
        <v>133</v>
      </c>
      <c r="P135" s="177" t="s">
        <v>236</v>
      </c>
      <c r="Q135" s="181" t="s">
        <v>250</v>
      </c>
      <c r="R135" s="182" t="s">
        <v>238</v>
      </c>
      <c r="S135" s="182"/>
      <c r="T135" s="182"/>
      <c r="U135" s="182"/>
      <c r="V135" s="183"/>
      <c r="W135" s="68"/>
    </row>
    <row r="136" spans="1:23" ht="42.75" hidden="1">
      <c r="A136" s="14">
        <v>131</v>
      </c>
      <c r="B136" s="63">
        <v>53</v>
      </c>
      <c r="C136" s="63" t="s">
        <v>233</v>
      </c>
      <c r="D136" s="70" t="s">
        <v>23</v>
      </c>
      <c r="E136" s="12" t="s">
        <v>317</v>
      </c>
      <c r="F136" s="12" t="s">
        <v>252</v>
      </c>
      <c r="G136" s="10" t="s">
        <v>19</v>
      </c>
      <c r="H136" s="11">
        <v>0.7</v>
      </c>
      <c r="I136" s="83">
        <v>1</v>
      </c>
      <c r="J136" s="89">
        <v>21000</v>
      </c>
      <c r="K136" s="65">
        <f t="shared" si="4"/>
        <v>21000</v>
      </c>
      <c r="L136" s="89">
        <v>21000</v>
      </c>
      <c r="M136" s="65">
        <f t="shared" si="5"/>
        <v>0</v>
      </c>
      <c r="N136" s="65" t="s">
        <v>25</v>
      </c>
      <c r="O136" s="176" t="s">
        <v>37</v>
      </c>
      <c r="P136" s="177" t="s">
        <v>253</v>
      </c>
      <c r="Q136" s="181" t="s">
        <v>254</v>
      </c>
      <c r="R136" s="182" t="s">
        <v>255</v>
      </c>
      <c r="S136" s="182"/>
      <c r="T136" s="182" t="s">
        <v>256</v>
      </c>
      <c r="U136" s="182"/>
      <c r="V136" s="183"/>
      <c r="W136" s="68"/>
    </row>
    <row r="137" spans="1:23" ht="42.75" hidden="1">
      <c r="A137" s="14">
        <v>132</v>
      </c>
      <c r="B137" s="63">
        <v>54</v>
      </c>
      <c r="C137" s="63" t="s">
        <v>233</v>
      </c>
      <c r="D137" s="70" t="s">
        <v>23</v>
      </c>
      <c r="E137" s="12" t="s">
        <v>319</v>
      </c>
      <c r="F137" s="12" t="s">
        <v>315</v>
      </c>
      <c r="G137" s="10" t="s">
        <v>24</v>
      </c>
      <c r="H137" s="11">
        <v>0.7</v>
      </c>
      <c r="I137" s="83">
        <v>1</v>
      </c>
      <c r="J137" s="89">
        <v>35000</v>
      </c>
      <c r="K137" s="65">
        <f t="shared" si="4"/>
        <v>35000</v>
      </c>
      <c r="L137" s="89">
        <v>35000</v>
      </c>
      <c r="M137" s="65">
        <f t="shared" si="5"/>
        <v>0</v>
      </c>
      <c r="N137" s="65" t="s">
        <v>25</v>
      </c>
      <c r="O137" s="176" t="s">
        <v>38</v>
      </c>
      <c r="P137" s="177" t="s">
        <v>262</v>
      </c>
      <c r="Q137" s="187"/>
      <c r="R137" s="182" t="s">
        <v>288</v>
      </c>
      <c r="S137" s="182" t="s">
        <v>2835</v>
      </c>
      <c r="T137" s="182" t="s">
        <v>2836</v>
      </c>
      <c r="U137" s="182" t="s">
        <v>2836</v>
      </c>
      <c r="V137" s="186">
        <v>35000</v>
      </c>
      <c r="W137" s="68"/>
    </row>
    <row r="138" spans="1:23" ht="42.75" hidden="1">
      <c r="A138" s="14">
        <v>133</v>
      </c>
      <c r="B138" s="63">
        <v>55</v>
      </c>
      <c r="C138" s="63" t="s">
        <v>233</v>
      </c>
      <c r="D138" s="70" t="s">
        <v>23</v>
      </c>
      <c r="E138" s="12" t="s">
        <v>319</v>
      </c>
      <c r="F138" s="12" t="s">
        <v>320</v>
      </c>
      <c r="G138" s="10" t="s">
        <v>19</v>
      </c>
      <c r="H138" s="11">
        <v>0.7</v>
      </c>
      <c r="I138" s="83">
        <v>1</v>
      </c>
      <c r="J138" s="89">
        <v>28000</v>
      </c>
      <c r="K138" s="65">
        <f t="shared" si="4"/>
        <v>28000</v>
      </c>
      <c r="L138" s="89">
        <v>28000</v>
      </c>
      <c r="M138" s="65">
        <f t="shared" si="5"/>
        <v>0</v>
      </c>
      <c r="N138" s="65" t="s">
        <v>25</v>
      </c>
      <c r="O138" s="176" t="s">
        <v>37</v>
      </c>
      <c r="P138" s="177" t="s">
        <v>253</v>
      </c>
      <c r="Q138" s="181" t="s">
        <v>254</v>
      </c>
      <c r="R138" s="182" t="s">
        <v>255</v>
      </c>
      <c r="S138" s="182"/>
      <c r="T138" s="182" t="s">
        <v>256</v>
      </c>
      <c r="U138" s="182"/>
      <c r="V138" s="183"/>
      <c r="W138" s="68"/>
    </row>
    <row r="139" spans="1:23" ht="42.75" hidden="1">
      <c r="A139" s="14">
        <v>134</v>
      </c>
      <c r="B139" s="63">
        <v>56</v>
      </c>
      <c r="C139" s="63" t="s">
        <v>233</v>
      </c>
      <c r="D139" s="70" t="s">
        <v>23</v>
      </c>
      <c r="E139" s="12" t="s">
        <v>319</v>
      </c>
      <c r="F139" s="12" t="s">
        <v>245</v>
      </c>
      <c r="G139" s="10" t="s">
        <v>19</v>
      </c>
      <c r="H139" s="11">
        <v>0.7</v>
      </c>
      <c r="I139" s="83">
        <v>2</v>
      </c>
      <c r="J139" s="89">
        <v>5500</v>
      </c>
      <c r="K139" s="65">
        <f t="shared" si="4"/>
        <v>11000</v>
      </c>
      <c r="L139" s="89">
        <v>11000</v>
      </c>
      <c r="M139" s="65">
        <f t="shared" si="5"/>
        <v>0</v>
      </c>
      <c r="N139" s="65" t="s">
        <v>20</v>
      </c>
      <c r="O139" s="176" t="s">
        <v>133</v>
      </c>
      <c r="P139" s="177" t="s">
        <v>236</v>
      </c>
      <c r="Q139" s="181" t="s">
        <v>246</v>
      </c>
      <c r="R139" s="182"/>
      <c r="S139" s="182"/>
      <c r="T139" s="182"/>
      <c r="U139" s="182"/>
      <c r="V139" s="183"/>
      <c r="W139" s="68"/>
    </row>
    <row r="140" spans="1:23" ht="28.5" hidden="1">
      <c r="A140" s="14">
        <v>135</v>
      </c>
      <c r="B140" s="63">
        <v>57</v>
      </c>
      <c r="C140" s="63" t="s">
        <v>233</v>
      </c>
      <c r="D140" s="70" t="s">
        <v>18</v>
      </c>
      <c r="E140" s="12" t="s">
        <v>321</v>
      </c>
      <c r="F140" s="12" t="s">
        <v>293</v>
      </c>
      <c r="G140" s="10" t="s">
        <v>19</v>
      </c>
      <c r="H140" s="11">
        <v>0.7</v>
      </c>
      <c r="I140" s="83">
        <v>1</v>
      </c>
      <c r="J140" s="89">
        <v>75000</v>
      </c>
      <c r="K140" s="65">
        <f t="shared" si="4"/>
        <v>75000</v>
      </c>
      <c r="L140" s="89">
        <v>75000</v>
      </c>
      <c r="M140" s="65">
        <f t="shared" si="5"/>
        <v>0</v>
      </c>
      <c r="N140" s="65" t="s">
        <v>20</v>
      </c>
      <c r="O140" s="176" t="s">
        <v>133</v>
      </c>
      <c r="P140" s="177" t="s">
        <v>322</v>
      </c>
      <c r="Q140" s="181" t="s">
        <v>323</v>
      </c>
      <c r="R140" s="182" t="s">
        <v>238</v>
      </c>
      <c r="S140" s="182"/>
      <c r="T140" s="182"/>
      <c r="U140" s="182"/>
      <c r="V140" s="186"/>
      <c r="W140" s="68"/>
    </row>
    <row r="141" spans="1:23" ht="23.25" hidden="1">
      <c r="A141" s="14">
        <v>136</v>
      </c>
      <c r="B141" s="63">
        <v>58</v>
      </c>
      <c r="C141" s="63" t="s">
        <v>233</v>
      </c>
      <c r="D141" s="70" t="s">
        <v>18</v>
      </c>
      <c r="E141" s="12" t="s">
        <v>321</v>
      </c>
      <c r="F141" s="12" t="s">
        <v>324</v>
      </c>
      <c r="G141" s="10" t="s">
        <v>19</v>
      </c>
      <c r="H141" s="11">
        <v>0.7</v>
      </c>
      <c r="I141" s="83">
        <v>15</v>
      </c>
      <c r="J141" s="89">
        <v>6500</v>
      </c>
      <c r="K141" s="65">
        <f t="shared" si="4"/>
        <v>97500</v>
      </c>
      <c r="L141" s="89">
        <v>97500</v>
      </c>
      <c r="M141" s="65">
        <f t="shared" si="5"/>
        <v>0</v>
      </c>
      <c r="N141" s="65" t="s">
        <v>20</v>
      </c>
      <c r="O141" s="176" t="s">
        <v>133</v>
      </c>
      <c r="P141" s="177" t="s">
        <v>322</v>
      </c>
      <c r="Q141" s="181" t="s">
        <v>325</v>
      </c>
      <c r="R141" s="182" t="s">
        <v>238</v>
      </c>
      <c r="S141" s="182"/>
      <c r="T141" s="182"/>
      <c r="U141" s="182"/>
      <c r="V141" s="186"/>
      <c r="W141" s="68"/>
    </row>
    <row r="142" spans="1:23" ht="42.75" hidden="1">
      <c r="A142" s="14">
        <v>137</v>
      </c>
      <c r="B142" s="63">
        <v>59</v>
      </c>
      <c r="C142" s="63" t="s">
        <v>233</v>
      </c>
      <c r="D142" s="70" t="s">
        <v>18</v>
      </c>
      <c r="E142" s="12" t="s">
        <v>321</v>
      </c>
      <c r="F142" s="12" t="s">
        <v>326</v>
      </c>
      <c r="G142" s="10" t="s">
        <v>19</v>
      </c>
      <c r="H142" s="11">
        <v>0.7</v>
      </c>
      <c r="I142" s="83">
        <v>15</v>
      </c>
      <c r="J142" s="89">
        <v>25500</v>
      </c>
      <c r="K142" s="65">
        <f t="shared" si="4"/>
        <v>382500</v>
      </c>
      <c r="L142" s="89">
        <v>382500</v>
      </c>
      <c r="M142" s="65">
        <f t="shared" si="5"/>
        <v>0</v>
      </c>
      <c r="N142" s="65" t="s">
        <v>25</v>
      </c>
      <c r="O142" s="176" t="s">
        <v>133</v>
      </c>
      <c r="P142" s="177" t="s">
        <v>236</v>
      </c>
      <c r="Q142" s="181" t="s">
        <v>237</v>
      </c>
      <c r="R142" s="182" t="s">
        <v>238</v>
      </c>
      <c r="S142" s="182"/>
      <c r="T142" s="182"/>
      <c r="U142" s="182"/>
      <c r="V142" s="186"/>
      <c r="W142" s="68"/>
    </row>
    <row r="143" spans="1:23" ht="42.75" hidden="1">
      <c r="A143" s="14">
        <v>138</v>
      </c>
      <c r="B143" s="63">
        <v>60</v>
      </c>
      <c r="C143" s="63" t="s">
        <v>233</v>
      </c>
      <c r="D143" s="70" t="s">
        <v>18</v>
      </c>
      <c r="E143" s="12" t="s">
        <v>321</v>
      </c>
      <c r="F143" s="12" t="s">
        <v>327</v>
      </c>
      <c r="G143" s="10" t="s">
        <v>19</v>
      </c>
      <c r="H143" s="11">
        <v>0.7</v>
      </c>
      <c r="I143" s="83">
        <v>5</v>
      </c>
      <c r="J143" s="89">
        <v>17700</v>
      </c>
      <c r="K143" s="65">
        <f t="shared" si="4"/>
        <v>88500</v>
      </c>
      <c r="L143" s="89">
        <v>88500</v>
      </c>
      <c r="M143" s="65">
        <f t="shared" si="5"/>
        <v>0</v>
      </c>
      <c r="N143" s="65" t="s">
        <v>25</v>
      </c>
      <c r="O143" s="176" t="s">
        <v>38</v>
      </c>
      <c r="P143" s="177" t="s">
        <v>262</v>
      </c>
      <c r="Q143" s="181" t="s">
        <v>263</v>
      </c>
      <c r="R143" s="182"/>
      <c r="S143" s="182"/>
      <c r="T143" s="182"/>
      <c r="U143" s="182" t="s">
        <v>328</v>
      </c>
      <c r="V143" s="186">
        <v>57450</v>
      </c>
      <c r="W143" s="68"/>
    </row>
    <row r="144" spans="1:23" ht="14.25" hidden="1">
      <c r="A144" s="14">
        <v>139</v>
      </c>
      <c r="B144" s="63">
        <v>61</v>
      </c>
      <c r="C144" s="63" t="s">
        <v>233</v>
      </c>
      <c r="D144" s="70" t="s">
        <v>18</v>
      </c>
      <c r="E144" s="12" t="s">
        <v>321</v>
      </c>
      <c r="F144" s="12" t="s">
        <v>329</v>
      </c>
      <c r="G144" s="10" t="s">
        <v>19</v>
      </c>
      <c r="H144" s="11">
        <v>0.7</v>
      </c>
      <c r="I144" s="83">
        <v>4</v>
      </c>
      <c r="J144" s="89">
        <v>8000</v>
      </c>
      <c r="K144" s="65">
        <f t="shared" si="4"/>
        <v>32000</v>
      </c>
      <c r="L144" s="89">
        <v>32000</v>
      </c>
      <c r="M144" s="65">
        <f t="shared" si="5"/>
        <v>0</v>
      </c>
      <c r="N144" s="65" t="s">
        <v>25</v>
      </c>
      <c r="O144" s="176" t="s">
        <v>38</v>
      </c>
      <c r="P144" s="177" t="s">
        <v>262</v>
      </c>
      <c r="Q144" s="181" t="s">
        <v>330</v>
      </c>
      <c r="R144" s="182"/>
      <c r="S144" s="182"/>
      <c r="T144" s="182"/>
      <c r="U144" s="182" t="s">
        <v>328</v>
      </c>
      <c r="V144" s="186">
        <v>29200</v>
      </c>
      <c r="W144" s="68"/>
    </row>
    <row r="145" spans="1:23" ht="22.5" hidden="1">
      <c r="A145" s="14">
        <v>140</v>
      </c>
      <c r="B145" s="63">
        <v>62</v>
      </c>
      <c r="C145" s="63" t="s">
        <v>233</v>
      </c>
      <c r="D145" s="70" t="s">
        <v>18</v>
      </c>
      <c r="E145" s="12" t="s">
        <v>321</v>
      </c>
      <c r="F145" s="12" t="s">
        <v>331</v>
      </c>
      <c r="G145" s="10" t="s">
        <v>19</v>
      </c>
      <c r="H145" s="11">
        <v>0.7</v>
      </c>
      <c r="I145" s="83">
        <v>1</v>
      </c>
      <c r="J145" s="89">
        <v>38000</v>
      </c>
      <c r="K145" s="65">
        <f t="shared" si="4"/>
        <v>38000</v>
      </c>
      <c r="L145" s="89">
        <v>38000</v>
      </c>
      <c r="M145" s="65">
        <f t="shared" si="5"/>
        <v>0</v>
      </c>
      <c r="N145" s="65" t="s">
        <v>25</v>
      </c>
      <c r="O145" s="176" t="s">
        <v>37</v>
      </c>
      <c r="P145" s="177" t="s">
        <v>287</v>
      </c>
      <c r="Q145" s="181" t="s">
        <v>237</v>
      </c>
      <c r="R145" s="182"/>
      <c r="S145" s="182"/>
      <c r="T145" s="182" t="s">
        <v>288</v>
      </c>
      <c r="U145" s="182"/>
      <c r="V145" s="186"/>
      <c r="W145" s="68"/>
    </row>
    <row r="146" spans="1:23" ht="28.5" hidden="1">
      <c r="A146" s="14">
        <v>141</v>
      </c>
      <c r="B146" s="63">
        <v>63</v>
      </c>
      <c r="C146" s="63" t="s">
        <v>233</v>
      </c>
      <c r="D146" s="70" t="s">
        <v>18</v>
      </c>
      <c r="E146" s="12" t="s">
        <v>321</v>
      </c>
      <c r="F146" s="12" t="s">
        <v>332</v>
      </c>
      <c r="G146" s="10" t="s">
        <v>19</v>
      </c>
      <c r="H146" s="11">
        <v>0.7</v>
      </c>
      <c r="I146" s="83">
        <v>1</v>
      </c>
      <c r="J146" s="89">
        <v>49500</v>
      </c>
      <c r="K146" s="65">
        <f t="shared" si="4"/>
        <v>49500</v>
      </c>
      <c r="L146" s="89">
        <v>49500</v>
      </c>
      <c r="M146" s="65">
        <f t="shared" si="5"/>
        <v>0</v>
      </c>
      <c r="N146" s="65" t="s">
        <v>25</v>
      </c>
      <c r="O146" s="176" t="s">
        <v>37</v>
      </c>
      <c r="P146" s="177" t="s">
        <v>253</v>
      </c>
      <c r="Q146" s="181" t="s">
        <v>237</v>
      </c>
      <c r="R146" s="182" t="s">
        <v>255</v>
      </c>
      <c r="S146" s="182"/>
      <c r="T146" s="182" t="s">
        <v>256</v>
      </c>
      <c r="U146" s="182"/>
      <c r="V146" s="186"/>
      <c r="W146" s="68"/>
    </row>
    <row r="147" spans="1:23" ht="42.75" hidden="1">
      <c r="A147" s="14">
        <v>142</v>
      </c>
      <c r="B147" s="63">
        <v>64</v>
      </c>
      <c r="C147" s="63" t="s">
        <v>233</v>
      </c>
      <c r="D147" s="70" t="s">
        <v>18</v>
      </c>
      <c r="E147" s="12" t="s">
        <v>321</v>
      </c>
      <c r="F147" s="12" t="s">
        <v>333</v>
      </c>
      <c r="G147" s="10" t="s">
        <v>19</v>
      </c>
      <c r="H147" s="11">
        <v>0.7</v>
      </c>
      <c r="I147" s="83">
        <v>3</v>
      </c>
      <c r="J147" s="89">
        <v>7900</v>
      </c>
      <c r="K147" s="65">
        <f t="shared" si="4"/>
        <v>23700</v>
      </c>
      <c r="L147" s="89">
        <v>23700</v>
      </c>
      <c r="M147" s="65">
        <f t="shared" si="5"/>
        <v>0</v>
      </c>
      <c r="N147" s="65" t="s">
        <v>25</v>
      </c>
      <c r="O147" s="176" t="s">
        <v>133</v>
      </c>
      <c r="P147" s="177" t="s">
        <v>236</v>
      </c>
      <c r="Q147" s="181" t="s">
        <v>237</v>
      </c>
      <c r="R147" s="182" t="s">
        <v>238</v>
      </c>
      <c r="S147" s="182"/>
      <c r="T147" s="182"/>
      <c r="U147" s="182"/>
      <c r="V147" s="186"/>
      <c r="W147" s="68"/>
    </row>
    <row r="148" spans="1:23" ht="28.5" hidden="1">
      <c r="A148" s="14">
        <v>143</v>
      </c>
      <c r="B148" s="63">
        <v>65</v>
      </c>
      <c r="C148" s="63" t="s">
        <v>233</v>
      </c>
      <c r="D148" s="70" t="s">
        <v>18</v>
      </c>
      <c r="E148" s="12" t="s">
        <v>321</v>
      </c>
      <c r="F148" s="12" t="s">
        <v>334</v>
      </c>
      <c r="G148" s="10" t="s">
        <v>19</v>
      </c>
      <c r="H148" s="11">
        <v>0.7</v>
      </c>
      <c r="I148" s="83">
        <v>1</v>
      </c>
      <c r="J148" s="89">
        <v>70000</v>
      </c>
      <c r="K148" s="65">
        <f t="shared" si="4"/>
        <v>70000</v>
      </c>
      <c r="L148" s="89">
        <v>70000</v>
      </c>
      <c r="M148" s="65">
        <f t="shared" si="5"/>
        <v>0</v>
      </c>
      <c r="N148" s="65" t="s">
        <v>20</v>
      </c>
      <c r="O148" s="176" t="s">
        <v>133</v>
      </c>
      <c r="P148" s="177" t="s">
        <v>236</v>
      </c>
      <c r="Q148" s="181" t="s">
        <v>335</v>
      </c>
      <c r="R148" s="182"/>
      <c r="S148" s="182"/>
      <c r="T148" s="182"/>
      <c r="U148" s="182"/>
      <c r="V148" s="186"/>
      <c r="W148" s="68"/>
    </row>
    <row r="149" spans="1:23" ht="28.5" hidden="1">
      <c r="A149" s="14">
        <v>144</v>
      </c>
      <c r="B149" s="63">
        <v>66</v>
      </c>
      <c r="C149" s="63" t="s">
        <v>233</v>
      </c>
      <c r="D149" s="70" t="s">
        <v>18</v>
      </c>
      <c r="E149" s="12" t="s">
        <v>321</v>
      </c>
      <c r="F149" s="12" t="s">
        <v>336</v>
      </c>
      <c r="G149" s="10" t="s">
        <v>19</v>
      </c>
      <c r="H149" s="11">
        <v>0.7</v>
      </c>
      <c r="I149" s="83">
        <v>2</v>
      </c>
      <c r="J149" s="89">
        <v>30000</v>
      </c>
      <c r="K149" s="65">
        <f t="shared" ref="K149:K168" si="6">I149*J149</f>
        <v>60000</v>
      </c>
      <c r="L149" s="89">
        <v>60000</v>
      </c>
      <c r="M149" s="65">
        <f t="shared" ref="M149:M168" si="7">K149-L149</f>
        <v>0</v>
      </c>
      <c r="N149" s="65" t="s">
        <v>20</v>
      </c>
      <c r="O149" s="176" t="s">
        <v>133</v>
      </c>
      <c r="P149" s="185" t="s">
        <v>322</v>
      </c>
      <c r="Q149" s="181" t="s">
        <v>323</v>
      </c>
      <c r="R149" s="182" t="s">
        <v>238</v>
      </c>
      <c r="S149" s="182"/>
      <c r="T149" s="182"/>
      <c r="U149" s="182"/>
      <c r="V149" s="186"/>
      <c r="W149" s="68"/>
    </row>
    <row r="150" spans="1:23" ht="14.25" hidden="1">
      <c r="A150" s="14">
        <v>145</v>
      </c>
      <c r="B150" s="63">
        <v>67</v>
      </c>
      <c r="C150" s="63" t="s">
        <v>233</v>
      </c>
      <c r="D150" s="70" t="s">
        <v>18</v>
      </c>
      <c r="E150" s="12" t="s">
        <v>321</v>
      </c>
      <c r="F150" s="12" t="s">
        <v>337</v>
      </c>
      <c r="G150" s="10" t="s">
        <v>24</v>
      </c>
      <c r="H150" s="11">
        <v>0.7</v>
      </c>
      <c r="I150" s="83">
        <v>1</v>
      </c>
      <c r="J150" s="89">
        <v>305515.14</v>
      </c>
      <c r="K150" s="65">
        <f t="shared" si="6"/>
        <v>305515.14</v>
      </c>
      <c r="L150" s="89">
        <v>305515.14</v>
      </c>
      <c r="M150" s="65">
        <f t="shared" si="7"/>
        <v>0</v>
      </c>
      <c r="N150" s="65" t="s">
        <v>25</v>
      </c>
      <c r="O150" s="176" t="s">
        <v>38</v>
      </c>
      <c r="P150" s="177" t="s">
        <v>262</v>
      </c>
      <c r="Q150" s="181" t="s">
        <v>338</v>
      </c>
      <c r="R150" s="182" t="s">
        <v>339</v>
      </c>
      <c r="S150" s="182"/>
      <c r="T150" s="182"/>
      <c r="U150" s="182" t="s">
        <v>339</v>
      </c>
      <c r="V150" s="186">
        <v>245600</v>
      </c>
      <c r="W150" s="68"/>
    </row>
    <row r="151" spans="1:23" ht="28.5" hidden="1">
      <c r="A151" s="14">
        <v>146</v>
      </c>
      <c r="B151" s="63">
        <v>68</v>
      </c>
      <c r="C151" s="63" t="s">
        <v>233</v>
      </c>
      <c r="D151" s="70" t="s">
        <v>18</v>
      </c>
      <c r="E151" s="12" t="s">
        <v>321</v>
      </c>
      <c r="F151" s="12" t="s">
        <v>340</v>
      </c>
      <c r="G151" s="10" t="s">
        <v>19</v>
      </c>
      <c r="H151" s="11">
        <v>0.7</v>
      </c>
      <c r="I151" s="83">
        <v>3</v>
      </c>
      <c r="J151" s="89">
        <v>100000</v>
      </c>
      <c r="K151" s="65">
        <f t="shared" si="6"/>
        <v>300000</v>
      </c>
      <c r="L151" s="89">
        <v>300000</v>
      </c>
      <c r="M151" s="65">
        <f t="shared" si="7"/>
        <v>0</v>
      </c>
      <c r="N151" s="65" t="s">
        <v>20</v>
      </c>
      <c r="O151" s="176" t="s">
        <v>133</v>
      </c>
      <c r="P151" s="185" t="s">
        <v>322</v>
      </c>
      <c r="Q151" s="181" t="s">
        <v>323</v>
      </c>
      <c r="R151" s="182" t="s">
        <v>238</v>
      </c>
      <c r="S151" s="182"/>
      <c r="T151" s="182"/>
      <c r="U151" s="182"/>
      <c r="V151" s="186"/>
      <c r="W151" s="68"/>
    </row>
    <row r="152" spans="1:23" ht="14.25" hidden="1">
      <c r="A152" s="14">
        <v>147</v>
      </c>
      <c r="B152" s="63">
        <v>69</v>
      </c>
      <c r="C152" s="63" t="s">
        <v>233</v>
      </c>
      <c r="D152" s="70" t="s">
        <v>18</v>
      </c>
      <c r="E152" s="12" t="s">
        <v>321</v>
      </c>
      <c r="F152" s="12" t="s">
        <v>341</v>
      </c>
      <c r="G152" s="10" t="s">
        <v>19</v>
      </c>
      <c r="H152" s="11">
        <v>0.7</v>
      </c>
      <c r="I152" s="83">
        <v>1</v>
      </c>
      <c r="J152" s="89">
        <v>15000</v>
      </c>
      <c r="K152" s="65">
        <f t="shared" si="6"/>
        <v>15000</v>
      </c>
      <c r="L152" s="89">
        <v>15000</v>
      </c>
      <c r="M152" s="65">
        <f t="shared" si="7"/>
        <v>0</v>
      </c>
      <c r="N152" s="65" t="s">
        <v>25</v>
      </c>
      <c r="O152" s="176" t="s">
        <v>38</v>
      </c>
      <c r="P152" s="177" t="s">
        <v>262</v>
      </c>
      <c r="Q152" s="181" t="s">
        <v>263</v>
      </c>
      <c r="R152" s="182" t="s">
        <v>328</v>
      </c>
      <c r="S152" s="182"/>
      <c r="T152" s="182"/>
      <c r="U152" s="182"/>
      <c r="V152" s="186"/>
      <c r="W152" s="68"/>
    </row>
    <row r="153" spans="1:23" ht="28.5" hidden="1">
      <c r="A153" s="14">
        <v>148</v>
      </c>
      <c r="B153" s="63">
        <v>70</v>
      </c>
      <c r="C153" s="63" t="s">
        <v>233</v>
      </c>
      <c r="D153" s="70" t="s">
        <v>18</v>
      </c>
      <c r="E153" s="12" t="s">
        <v>321</v>
      </c>
      <c r="F153" s="12" t="s">
        <v>342</v>
      </c>
      <c r="G153" s="10" t="s">
        <v>19</v>
      </c>
      <c r="H153" s="11">
        <v>0.7</v>
      </c>
      <c r="I153" s="83">
        <v>2</v>
      </c>
      <c r="J153" s="89">
        <v>75000</v>
      </c>
      <c r="K153" s="65">
        <f t="shared" si="6"/>
        <v>150000</v>
      </c>
      <c r="L153" s="89">
        <v>150000</v>
      </c>
      <c r="M153" s="65">
        <f t="shared" si="7"/>
        <v>0</v>
      </c>
      <c r="N153" s="65" t="s">
        <v>20</v>
      </c>
      <c r="O153" s="176" t="s">
        <v>37</v>
      </c>
      <c r="P153" s="177" t="s">
        <v>266</v>
      </c>
      <c r="Q153" s="181" t="s">
        <v>343</v>
      </c>
      <c r="R153" s="182" t="s">
        <v>238</v>
      </c>
      <c r="S153" s="182"/>
      <c r="T153" s="182" t="s">
        <v>268</v>
      </c>
      <c r="U153" s="182"/>
      <c r="V153" s="186"/>
      <c r="W153" s="68"/>
    </row>
    <row r="154" spans="1:23" ht="28.5" hidden="1">
      <c r="A154" s="14">
        <v>149</v>
      </c>
      <c r="B154" s="63">
        <v>71</v>
      </c>
      <c r="C154" s="63" t="s">
        <v>233</v>
      </c>
      <c r="D154" s="70" t="s">
        <v>18</v>
      </c>
      <c r="E154" s="12" t="s">
        <v>321</v>
      </c>
      <c r="F154" s="12" t="s">
        <v>344</v>
      </c>
      <c r="G154" s="10" t="s">
        <v>19</v>
      </c>
      <c r="H154" s="11">
        <v>0.7</v>
      </c>
      <c r="I154" s="83">
        <v>1</v>
      </c>
      <c r="J154" s="89">
        <v>50000</v>
      </c>
      <c r="K154" s="65">
        <f t="shared" si="6"/>
        <v>50000</v>
      </c>
      <c r="L154" s="89">
        <v>50000</v>
      </c>
      <c r="M154" s="65">
        <f t="shared" si="7"/>
        <v>0</v>
      </c>
      <c r="N154" s="65" t="s">
        <v>20</v>
      </c>
      <c r="O154" s="176" t="s">
        <v>37</v>
      </c>
      <c r="P154" s="177" t="s">
        <v>241</v>
      </c>
      <c r="Q154" s="181" t="s">
        <v>345</v>
      </c>
      <c r="R154" s="182" t="s">
        <v>238</v>
      </c>
      <c r="S154" s="182"/>
      <c r="T154" s="182" t="s">
        <v>243</v>
      </c>
      <c r="U154" s="182"/>
      <c r="V154" s="186"/>
      <c r="W154" s="68"/>
    </row>
    <row r="155" spans="1:23" ht="42.75" hidden="1">
      <c r="A155" s="14">
        <v>150</v>
      </c>
      <c r="B155" s="63">
        <v>72</v>
      </c>
      <c r="C155" s="63" t="s">
        <v>233</v>
      </c>
      <c r="D155" s="70" t="s">
        <v>18</v>
      </c>
      <c r="E155" s="12" t="s">
        <v>321</v>
      </c>
      <c r="F155" s="12" t="s">
        <v>346</v>
      </c>
      <c r="G155" s="10" t="s">
        <v>19</v>
      </c>
      <c r="H155" s="11">
        <v>0.7</v>
      </c>
      <c r="I155" s="83">
        <v>1</v>
      </c>
      <c r="J155" s="89">
        <v>70000</v>
      </c>
      <c r="K155" s="65">
        <f t="shared" si="6"/>
        <v>70000</v>
      </c>
      <c r="L155" s="89">
        <v>70000</v>
      </c>
      <c r="M155" s="65">
        <f t="shared" si="7"/>
        <v>0</v>
      </c>
      <c r="N155" s="65" t="s">
        <v>25</v>
      </c>
      <c r="O155" s="176" t="s">
        <v>133</v>
      </c>
      <c r="P155" s="185" t="s">
        <v>322</v>
      </c>
      <c r="Q155" s="181" t="s">
        <v>347</v>
      </c>
      <c r="R155" s="182" t="s">
        <v>238</v>
      </c>
      <c r="S155" s="182"/>
      <c r="T155" s="182"/>
      <c r="U155" s="182"/>
      <c r="V155" s="186"/>
      <c r="W155" s="68"/>
    </row>
    <row r="156" spans="1:23" ht="22.5" hidden="1">
      <c r="A156" s="14">
        <v>151</v>
      </c>
      <c r="B156" s="63">
        <v>73</v>
      </c>
      <c r="C156" s="63" t="s">
        <v>233</v>
      </c>
      <c r="D156" s="70" t="s">
        <v>18</v>
      </c>
      <c r="E156" s="12" t="s">
        <v>321</v>
      </c>
      <c r="F156" s="12" t="s">
        <v>348</v>
      </c>
      <c r="G156" s="10" t="s">
        <v>19</v>
      </c>
      <c r="H156" s="11">
        <v>0.7</v>
      </c>
      <c r="I156" s="83">
        <v>8</v>
      </c>
      <c r="J156" s="89">
        <v>6900</v>
      </c>
      <c r="K156" s="65">
        <f t="shared" si="6"/>
        <v>55200</v>
      </c>
      <c r="L156" s="89">
        <v>55200</v>
      </c>
      <c r="M156" s="65">
        <f t="shared" si="7"/>
        <v>0</v>
      </c>
      <c r="N156" s="65" t="s">
        <v>20</v>
      </c>
      <c r="O156" s="176" t="s">
        <v>37</v>
      </c>
      <c r="P156" s="177" t="s">
        <v>241</v>
      </c>
      <c r="Q156" s="181" t="s">
        <v>349</v>
      </c>
      <c r="R156" s="182" t="s">
        <v>238</v>
      </c>
      <c r="S156" s="182"/>
      <c r="T156" s="182"/>
      <c r="U156" s="182"/>
      <c r="V156" s="186"/>
      <c r="W156" s="68"/>
    </row>
    <row r="157" spans="1:23" ht="14.25" hidden="1">
      <c r="A157" s="14">
        <v>152</v>
      </c>
      <c r="B157" s="63">
        <v>74</v>
      </c>
      <c r="C157" s="63" t="s">
        <v>233</v>
      </c>
      <c r="D157" s="70" t="s">
        <v>18</v>
      </c>
      <c r="E157" s="12" t="s">
        <v>321</v>
      </c>
      <c r="F157" s="12" t="s">
        <v>350</v>
      </c>
      <c r="G157" s="10" t="s">
        <v>19</v>
      </c>
      <c r="H157" s="11">
        <v>0.7</v>
      </c>
      <c r="I157" s="83">
        <v>1</v>
      </c>
      <c r="J157" s="89">
        <v>40000</v>
      </c>
      <c r="K157" s="65">
        <f t="shared" si="6"/>
        <v>40000</v>
      </c>
      <c r="L157" s="89">
        <v>40000</v>
      </c>
      <c r="M157" s="65">
        <f t="shared" si="7"/>
        <v>0</v>
      </c>
      <c r="N157" s="65" t="s">
        <v>20</v>
      </c>
      <c r="O157" s="176" t="s">
        <v>133</v>
      </c>
      <c r="P157" s="177" t="s">
        <v>236</v>
      </c>
      <c r="Q157" s="181"/>
      <c r="R157" s="182"/>
      <c r="S157" s="182"/>
      <c r="T157" s="182"/>
      <c r="U157" s="182"/>
      <c r="V157" s="186"/>
      <c r="W157" s="68"/>
    </row>
    <row r="158" spans="1:23" ht="28.5" hidden="1">
      <c r="A158" s="14">
        <v>153</v>
      </c>
      <c r="B158" s="63">
        <v>75</v>
      </c>
      <c r="C158" s="63" t="s">
        <v>233</v>
      </c>
      <c r="D158" s="70" t="s">
        <v>18</v>
      </c>
      <c r="E158" s="12" t="s">
        <v>321</v>
      </c>
      <c r="F158" s="12" t="s">
        <v>351</v>
      </c>
      <c r="G158" s="10" t="s">
        <v>19</v>
      </c>
      <c r="H158" s="11">
        <v>0.7</v>
      </c>
      <c r="I158" s="83">
        <v>1</v>
      </c>
      <c r="J158" s="83" t="s">
        <v>352</v>
      </c>
      <c r="K158" s="65">
        <f t="shared" si="6"/>
        <v>85000</v>
      </c>
      <c r="L158" s="89">
        <v>85000</v>
      </c>
      <c r="M158" s="65">
        <f t="shared" si="7"/>
        <v>0</v>
      </c>
      <c r="N158" s="65" t="s">
        <v>25</v>
      </c>
      <c r="O158" s="176" t="s">
        <v>133</v>
      </c>
      <c r="P158" s="185" t="s">
        <v>322</v>
      </c>
      <c r="Q158" s="181" t="s">
        <v>353</v>
      </c>
      <c r="R158" s="182" t="s">
        <v>238</v>
      </c>
      <c r="S158" s="182"/>
      <c r="T158" s="182"/>
      <c r="U158" s="182"/>
      <c r="V158" s="186"/>
      <c r="W158" s="68"/>
    </row>
    <row r="159" spans="1:23" ht="42.75" hidden="1">
      <c r="A159" s="14">
        <v>154</v>
      </c>
      <c r="B159" s="63">
        <v>76</v>
      </c>
      <c r="C159" s="63" t="s">
        <v>233</v>
      </c>
      <c r="D159" s="70" t="s">
        <v>18</v>
      </c>
      <c r="E159" s="12" t="s">
        <v>321</v>
      </c>
      <c r="F159" s="12" t="s">
        <v>354</v>
      </c>
      <c r="G159" s="10" t="s">
        <v>19</v>
      </c>
      <c r="H159" s="11">
        <v>0.7</v>
      </c>
      <c r="I159" s="83">
        <v>2</v>
      </c>
      <c r="J159" s="89">
        <v>47000</v>
      </c>
      <c r="K159" s="65">
        <f t="shared" si="6"/>
        <v>94000</v>
      </c>
      <c r="L159" s="89">
        <v>94000</v>
      </c>
      <c r="M159" s="65">
        <f t="shared" si="7"/>
        <v>0</v>
      </c>
      <c r="N159" s="65" t="s">
        <v>25</v>
      </c>
      <c r="O159" s="176" t="s">
        <v>37</v>
      </c>
      <c r="P159" s="177" t="s">
        <v>253</v>
      </c>
      <c r="Q159" s="181" t="s">
        <v>254</v>
      </c>
      <c r="R159" s="182" t="s">
        <v>238</v>
      </c>
      <c r="S159" s="182"/>
      <c r="T159" s="182" t="s">
        <v>256</v>
      </c>
      <c r="U159" s="182"/>
      <c r="V159" s="186"/>
      <c r="W159" s="68"/>
    </row>
    <row r="160" spans="1:23" ht="28.5" hidden="1">
      <c r="A160" s="14">
        <v>155</v>
      </c>
      <c r="B160" s="63">
        <v>77</v>
      </c>
      <c r="C160" s="63" t="s">
        <v>233</v>
      </c>
      <c r="D160" s="70" t="s">
        <v>23</v>
      </c>
      <c r="E160" s="12" t="s">
        <v>316</v>
      </c>
      <c r="F160" s="12" t="s">
        <v>355</v>
      </c>
      <c r="G160" s="10" t="s">
        <v>19</v>
      </c>
      <c r="H160" s="11">
        <v>0.2</v>
      </c>
      <c r="I160" s="83">
        <v>1</v>
      </c>
      <c r="J160" s="89">
        <v>50000</v>
      </c>
      <c r="K160" s="65">
        <f t="shared" si="6"/>
        <v>50000</v>
      </c>
      <c r="L160" s="89">
        <v>50000</v>
      </c>
      <c r="M160" s="65">
        <f t="shared" si="7"/>
        <v>0</v>
      </c>
      <c r="N160" s="65" t="s">
        <v>20</v>
      </c>
      <c r="O160" s="176" t="s">
        <v>133</v>
      </c>
      <c r="P160" s="177" t="s">
        <v>236</v>
      </c>
      <c r="Q160" s="181" t="s">
        <v>356</v>
      </c>
      <c r="R160" s="182"/>
      <c r="S160" s="182"/>
      <c r="T160" s="182"/>
      <c r="U160" s="182"/>
      <c r="V160" s="183"/>
      <c r="W160" s="68"/>
    </row>
    <row r="161" spans="1:23" ht="23.25" hidden="1">
      <c r="A161" s="14">
        <v>156</v>
      </c>
      <c r="B161" s="63">
        <v>78</v>
      </c>
      <c r="C161" s="63" t="s">
        <v>233</v>
      </c>
      <c r="D161" s="70" t="s">
        <v>18</v>
      </c>
      <c r="E161" s="12" t="s">
        <v>321</v>
      </c>
      <c r="F161" s="12" t="s">
        <v>357</v>
      </c>
      <c r="G161" s="10" t="s">
        <v>19</v>
      </c>
      <c r="H161" s="11">
        <v>0.2</v>
      </c>
      <c r="I161" s="83">
        <v>1</v>
      </c>
      <c r="J161" s="89">
        <v>1200000</v>
      </c>
      <c r="K161" s="65">
        <f t="shared" si="6"/>
        <v>1200000</v>
      </c>
      <c r="L161" s="89">
        <v>1200000</v>
      </c>
      <c r="M161" s="65">
        <f t="shared" si="7"/>
        <v>0</v>
      </c>
      <c r="N161" s="65" t="s">
        <v>25</v>
      </c>
      <c r="O161" s="176" t="s">
        <v>133</v>
      </c>
      <c r="P161" s="185" t="s">
        <v>358</v>
      </c>
      <c r="Q161" s="181" t="s">
        <v>359</v>
      </c>
      <c r="R161" s="182" t="s">
        <v>360</v>
      </c>
      <c r="S161" s="182"/>
      <c r="T161" s="182"/>
      <c r="U161" s="182"/>
      <c r="V161" s="186"/>
      <c r="W161" s="68"/>
    </row>
    <row r="162" spans="1:23" ht="22.5" hidden="1">
      <c r="A162" s="14">
        <v>157</v>
      </c>
      <c r="B162" s="63">
        <v>79</v>
      </c>
      <c r="C162" s="63" t="s">
        <v>233</v>
      </c>
      <c r="D162" s="70" t="s">
        <v>18</v>
      </c>
      <c r="E162" s="12" t="s">
        <v>321</v>
      </c>
      <c r="F162" s="12" t="s">
        <v>66</v>
      </c>
      <c r="G162" s="10" t="s">
        <v>19</v>
      </c>
      <c r="H162" s="11">
        <v>0.2</v>
      </c>
      <c r="I162" s="83">
        <v>1</v>
      </c>
      <c r="J162" s="89">
        <v>130000</v>
      </c>
      <c r="K162" s="65">
        <f t="shared" si="6"/>
        <v>130000</v>
      </c>
      <c r="L162" s="89">
        <v>130000</v>
      </c>
      <c r="M162" s="65">
        <f t="shared" si="7"/>
        <v>0</v>
      </c>
      <c r="N162" s="65" t="s">
        <v>25</v>
      </c>
      <c r="O162" s="176" t="s">
        <v>37</v>
      </c>
      <c r="P162" s="177" t="s">
        <v>2826</v>
      </c>
      <c r="Q162" s="181" t="s">
        <v>237</v>
      </c>
      <c r="R162" s="184"/>
      <c r="S162" s="182"/>
      <c r="T162" s="184"/>
      <c r="U162" s="182"/>
      <c r="V162" s="186"/>
      <c r="W162" s="68"/>
    </row>
    <row r="163" spans="1:23" ht="33.75" hidden="1">
      <c r="A163" s="14">
        <v>158</v>
      </c>
      <c r="B163" s="63">
        <v>80</v>
      </c>
      <c r="C163" s="63" t="s">
        <v>233</v>
      </c>
      <c r="D163" s="70" t="s">
        <v>18</v>
      </c>
      <c r="E163" s="12" t="s">
        <v>321</v>
      </c>
      <c r="F163" s="12" t="s">
        <v>361</v>
      </c>
      <c r="G163" s="10" t="s">
        <v>19</v>
      </c>
      <c r="H163" s="11">
        <v>0.2</v>
      </c>
      <c r="I163" s="83">
        <v>2</v>
      </c>
      <c r="J163" s="89">
        <v>60000</v>
      </c>
      <c r="K163" s="65">
        <f t="shared" si="6"/>
        <v>120000</v>
      </c>
      <c r="L163" s="89">
        <v>120000</v>
      </c>
      <c r="M163" s="65">
        <f t="shared" si="7"/>
        <v>0</v>
      </c>
      <c r="N163" s="65" t="s">
        <v>20</v>
      </c>
      <c r="O163" s="176" t="s">
        <v>131</v>
      </c>
      <c r="P163" s="185" t="s">
        <v>362</v>
      </c>
      <c r="Q163" s="181"/>
      <c r="R163" s="182"/>
      <c r="S163" s="182"/>
      <c r="T163" s="182"/>
      <c r="U163" s="182"/>
      <c r="V163" s="186"/>
      <c r="W163" s="68"/>
    </row>
    <row r="164" spans="1:23" ht="22.5" hidden="1">
      <c r="A164" s="14">
        <v>159</v>
      </c>
      <c r="B164" s="63">
        <v>81</v>
      </c>
      <c r="C164" s="63" t="s">
        <v>233</v>
      </c>
      <c r="D164" s="70" t="s">
        <v>18</v>
      </c>
      <c r="E164" s="12" t="s">
        <v>321</v>
      </c>
      <c r="F164" s="12" t="s">
        <v>363</v>
      </c>
      <c r="G164" s="10" t="s">
        <v>19</v>
      </c>
      <c r="H164" s="11">
        <v>0.2</v>
      </c>
      <c r="I164" s="83">
        <v>1</v>
      </c>
      <c r="J164" s="89">
        <v>430000</v>
      </c>
      <c r="K164" s="65">
        <f t="shared" si="6"/>
        <v>430000</v>
      </c>
      <c r="L164" s="89">
        <v>430000</v>
      </c>
      <c r="M164" s="65">
        <f t="shared" si="7"/>
        <v>0</v>
      </c>
      <c r="N164" s="65" t="s">
        <v>20</v>
      </c>
      <c r="O164" s="176" t="s">
        <v>130</v>
      </c>
      <c r="P164" s="185" t="s">
        <v>364</v>
      </c>
      <c r="Q164" s="181"/>
      <c r="R164" s="182"/>
      <c r="S164" s="182"/>
      <c r="T164" s="182"/>
      <c r="U164" s="182"/>
      <c r="V164" s="186"/>
      <c r="W164" s="68"/>
    </row>
    <row r="165" spans="1:23" ht="42.75" hidden="1">
      <c r="A165" s="14">
        <v>160</v>
      </c>
      <c r="B165" s="63">
        <v>82</v>
      </c>
      <c r="C165" s="63" t="s">
        <v>233</v>
      </c>
      <c r="D165" s="70" t="s">
        <v>18</v>
      </c>
      <c r="E165" s="12" t="s">
        <v>321</v>
      </c>
      <c r="F165" s="12" t="s">
        <v>365</v>
      </c>
      <c r="G165" s="10" t="s">
        <v>19</v>
      </c>
      <c r="H165" s="11">
        <v>0.2</v>
      </c>
      <c r="I165" s="83">
        <v>1</v>
      </c>
      <c r="J165" s="89">
        <v>220000</v>
      </c>
      <c r="K165" s="65">
        <f t="shared" si="6"/>
        <v>220000</v>
      </c>
      <c r="L165" s="89">
        <v>220000</v>
      </c>
      <c r="M165" s="65">
        <f t="shared" si="7"/>
        <v>0</v>
      </c>
      <c r="N165" s="65" t="s">
        <v>20</v>
      </c>
      <c r="O165" s="176" t="s">
        <v>132</v>
      </c>
      <c r="P165" s="177" t="s">
        <v>366</v>
      </c>
      <c r="Q165" s="181"/>
      <c r="R165" s="182"/>
      <c r="S165" s="182"/>
      <c r="T165" s="182"/>
      <c r="U165" s="182"/>
      <c r="V165" s="186"/>
      <c r="W165" s="68"/>
    </row>
    <row r="166" spans="1:23" ht="42.75" hidden="1">
      <c r="A166" s="14">
        <v>161</v>
      </c>
      <c r="B166" s="63">
        <v>83</v>
      </c>
      <c r="C166" s="63" t="s">
        <v>233</v>
      </c>
      <c r="D166" s="70" t="s">
        <v>23</v>
      </c>
      <c r="E166" s="12" t="s">
        <v>280</v>
      </c>
      <c r="F166" s="12" t="s">
        <v>367</v>
      </c>
      <c r="G166" s="10" t="s">
        <v>24</v>
      </c>
      <c r="H166" s="11">
        <v>0.1</v>
      </c>
      <c r="I166" s="83">
        <v>1</v>
      </c>
      <c r="J166" s="89">
        <v>167911.52</v>
      </c>
      <c r="K166" s="65">
        <f t="shared" si="6"/>
        <v>167911.52</v>
      </c>
      <c r="L166" s="89">
        <v>167911.52</v>
      </c>
      <c r="M166" s="65">
        <f t="shared" si="7"/>
        <v>0</v>
      </c>
      <c r="N166" s="65" t="s">
        <v>25</v>
      </c>
      <c r="O166" s="176" t="s">
        <v>41</v>
      </c>
      <c r="P166" s="185" t="s">
        <v>259</v>
      </c>
      <c r="Q166" s="181"/>
      <c r="R166" s="182"/>
      <c r="S166" s="182"/>
      <c r="T166" s="182"/>
      <c r="U166" s="182"/>
      <c r="V166" s="186"/>
      <c r="W166" s="68"/>
    </row>
    <row r="167" spans="1:23" ht="42.75" hidden="1">
      <c r="A167" s="14">
        <v>162</v>
      </c>
      <c r="B167" s="63">
        <v>84</v>
      </c>
      <c r="C167" s="63" t="s">
        <v>233</v>
      </c>
      <c r="D167" s="70" t="s">
        <v>23</v>
      </c>
      <c r="E167" s="12" t="s">
        <v>309</v>
      </c>
      <c r="F167" s="12" t="s">
        <v>368</v>
      </c>
      <c r="G167" s="10" t="s">
        <v>24</v>
      </c>
      <c r="H167" s="11">
        <v>0.1</v>
      </c>
      <c r="I167" s="83">
        <v>1</v>
      </c>
      <c r="J167" s="89">
        <v>1950</v>
      </c>
      <c r="K167" s="65">
        <v>234000</v>
      </c>
      <c r="L167" s="89">
        <v>234000</v>
      </c>
      <c r="M167" s="65">
        <f t="shared" si="7"/>
        <v>0</v>
      </c>
      <c r="N167" s="65" t="s">
        <v>25</v>
      </c>
      <c r="O167" s="176" t="s">
        <v>133</v>
      </c>
      <c r="P167" s="185" t="s">
        <v>2827</v>
      </c>
      <c r="Q167" s="181"/>
      <c r="R167" s="182"/>
      <c r="S167" s="182"/>
      <c r="T167" s="182"/>
      <c r="U167" s="182"/>
      <c r="V167" s="186"/>
      <c r="W167" s="68"/>
    </row>
    <row r="168" spans="1:23" ht="14.25" hidden="1">
      <c r="A168" s="14">
        <v>163</v>
      </c>
      <c r="B168" s="63">
        <v>85</v>
      </c>
      <c r="C168" s="63" t="s">
        <v>233</v>
      </c>
      <c r="D168" s="70" t="s">
        <v>18</v>
      </c>
      <c r="E168" s="12" t="s">
        <v>321</v>
      </c>
      <c r="F168" s="12" t="s">
        <v>369</v>
      </c>
      <c r="G168" s="10" t="s">
        <v>19</v>
      </c>
      <c r="H168" s="11">
        <v>0.1</v>
      </c>
      <c r="I168" s="83">
        <v>1</v>
      </c>
      <c r="J168" s="89">
        <v>85000</v>
      </c>
      <c r="K168" s="65">
        <f t="shared" si="6"/>
        <v>85000</v>
      </c>
      <c r="L168" s="89">
        <v>85000</v>
      </c>
      <c r="M168" s="65">
        <f t="shared" si="7"/>
        <v>0</v>
      </c>
      <c r="N168" s="65" t="s">
        <v>20</v>
      </c>
      <c r="O168" s="176" t="s">
        <v>133</v>
      </c>
      <c r="P168" s="177" t="s">
        <v>236</v>
      </c>
      <c r="Q168" s="187"/>
      <c r="R168" s="184"/>
      <c r="S168" s="182"/>
      <c r="T168" s="182"/>
      <c r="U168" s="182"/>
      <c r="V168" s="186"/>
      <c r="W168" s="68"/>
    </row>
    <row r="169" spans="1:23" s="208" customFormat="1" ht="28.5" hidden="1">
      <c r="A169" s="190">
        <v>164</v>
      </c>
      <c r="B169" s="191">
        <v>1</v>
      </c>
      <c r="C169" s="191" t="s">
        <v>370</v>
      </c>
      <c r="D169" s="191" t="s">
        <v>23</v>
      </c>
      <c r="E169" s="191" t="s">
        <v>2214</v>
      </c>
      <c r="F169" s="205" t="s">
        <v>2215</v>
      </c>
      <c r="G169" s="470" t="s">
        <v>24</v>
      </c>
      <c r="H169" s="195">
        <v>0.7</v>
      </c>
      <c r="I169" s="191">
        <v>1</v>
      </c>
      <c r="J169" s="197">
        <v>50000</v>
      </c>
      <c r="K169" s="197">
        <v>50000</v>
      </c>
      <c r="L169" s="197">
        <v>50000</v>
      </c>
      <c r="M169" s="197"/>
      <c r="N169" s="197"/>
      <c r="O169" s="478"/>
      <c r="P169" s="798"/>
      <c r="Q169" s="133" t="s">
        <v>3190</v>
      </c>
      <c r="R169" s="144" t="s">
        <v>1814</v>
      </c>
      <c r="S169" s="801"/>
      <c r="T169" s="144" t="s">
        <v>2975</v>
      </c>
      <c r="U169" s="802"/>
      <c r="V169" s="144" t="s">
        <v>262</v>
      </c>
      <c r="W169" s="205"/>
    </row>
    <row r="170" spans="1:23" ht="28.5" hidden="1">
      <c r="A170" s="14">
        <v>165</v>
      </c>
      <c r="B170" s="63">
        <v>2</v>
      </c>
      <c r="C170" s="63" t="s">
        <v>370</v>
      </c>
      <c r="D170" s="63" t="s">
        <v>23</v>
      </c>
      <c r="E170" s="63" t="s">
        <v>2216</v>
      </c>
      <c r="F170" s="12" t="s">
        <v>2217</v>
      </c>
      <c r="G170" s="64" t="s">
        <v>24</v>
      </c>
      <c r="H170" s="11">
        <v>0.7</v>
      </c>
      <c r="I170" s="63">
        <v>1</v>
      </c>
      <c r="J170" s="65">
        <v>35000</v>
      </c>
      <c r="K170" s="65">
        <v>35000</v>
      </c>
      <c r="L170" s="65">
        <v>35000</v>
      </c>
      <c r="M170" s="65"/>
      <c r="N170" s="65"/>
      <c r="O170" s="478"/>
      <c r="P170" s="798"/>
      <c r="Q170" s="133" t="s">
        <v>3193</v>
      </c>
      <c r="R170" s="144" t="s">
        <v>1814</v>
      </c>
      <c r="S170" s="801"/>
      <c r="T170" s="144"/>
      <c r="U170" s="800"/>
      <c r="V170" s="801"/>
      <c r="W170" s="12"/>
    </row>
    <row r="171" spans="1:23" ht="42.75" hidden="1">
      <c r="A171" s="14">
        <v>166</v>
      </c>
      <c r="B171" s="63">
        <v>3</v>
      </c>
      <c r="C171" s="63" t="s">
        <v>370</v>
      </c>
      <c r="D171" s="63" t="s">
        <v>23</v>
      </c>
      <c r="E171" s="63" t="s">
        <v>2216</v>
      </c>
      <c r="F171" s="12" t="s">
        <v>2218</v>
      </c>
      <c r="G171" s="64" t="s">
        <v>19</v>
      </c>
      <c r="H171" s="11">
        <v>0.7</v>
      </c>
      <c r="I171" s="63">
        <v>1</v>
      </c>
      <c r="J171" s="65">
        <v>15000</v>
      </c>
      <c r="K171" s="65">
        <v>15000</v>
      </c>
      <c r="L171" s="65">
        <v>15000</v>
      </c>
      <c r="M171" s="65">
        <v>1000</v>
      </c>
      <c r="N171" s="65"/>
      <c r="O171" s="478"/>
      <c r="P171" s="798"/>
      <c r="Q171" s="133" t="s">
        <v>3190</v>
      </c>
      <c r="R171" s="144" t="s">
        <v>1814</v>
      </c>
      <c r="S171" s="801"/>
      <c r="T171" s="144" t="s">
        <v>2975</v>
      </c>
      <c r="U171" s="800"/>
      <c r="V171" s="144" t="s">
        <v>262</v>
      </c>
      <c r="W171" s="12"/>
    </row>
    <row r="172" spans="1:23" ht="28.5" hidden="1">
      <c r="A172" s="14">
        <v>167</v>
      </c>
      <c r="B172" s="63">
        <v>4</v>
      </c>
      <c r="C172" s="63" t="s">
        <v>370</v>
      </c>
      <c r="D172" s="63" t="s">
        <v>23</v>
      </c>
      <c r="E172" s="64" t="s">
        <v>546</v>
      </c>
      <c r="F172" s="12" t="s">
        <v>2217</v>
      </c>
      <c r="G172" s="64" t="s">
        <v>24</v>
      </c>
      <c r="H172" s="11">
        <v>0.7</v>
      </c>
      <c r="I172" s="63">
        <v>1</v>
      </c>
      <c r="J172" s="65">
        <v>35000</v>
      </c>
      <c r="K172" s="65">
        <v>35000</v>
      </c>
      <c r="L172" s="65">
        <v>35000</v>
      </c>
      <c r="M172" s="65"/>
      <c r="N172" s="65"/>
      <c r="O172" s="478"/>
      <c r="P172" s="798"/>
      <c r="Q172" s="133" t="s">
        <v>3191</v>
      </c>
      <c r="R172" s="144" t="s">
        <v>1814</v>
      </c>
      <c r="S172" s="801"/>
      <c r="T172" s="144"/>
      <c r="U172" s="800"/>
      <c r="V172" s="801"/>
      <c r="W172" s="12"/>
    </row>
    <row r="173" spans="1:23" ht="28.5" hidden="1">
      <c r="A173" s="14">
        <v>168</v>
      </c>
      <c r="B173" s="63">
        <v>5</v>
      </c>
      <c r="C173" s="63" t="s">
        <v>370</v>
      </c>
      <c r="D173" s="63" t="s">
        <v>23</v>
      </c>
      <c r="E173" s="64" t="s">
        <v>546</v>
      </c>
      <c r="F173" s="12" t="s">
        <v>2215</v>
      </c>
      <c r="G173" s="64" t="s">
        <v>24</v>
      </c>
      <c r="H173" s="11">
        <v>0.7</v>
      </c>
      <c r="I173" s="63">
        <v>1</v>
      </c>
      <c r="J173" s="65">
        <v>15000</v>
      </c>
      <c r="K173" s="65">
        <v>15000</v>
      </c>
      <c r="L173" s="65">
        <v>15000</v>
      </c>
      <c r="M173" s="65"/>
      <c r="N173" s="65"/>
      <c r="O173" s="803"/>
      <c r="P173" s="798"/>
      <c r="Q173" s="133" t="s">
        <v>3194</v>
      </c>
      <c r="R173" s="144" t="s">
        <v>1814</v>
      </c>
      <c r="S173" s="801"/>
      <c r="T173" s="144"/>
      <c r="U173" s="800"/>
      <c r="V173" s="801" t="s">
        <v>1300</v>
      </c>
      <c r="W173" s="12"/>
    </row>
    <row r="174" spans="1:23" ht="28.5" hidden="1">
      <c r="A174" s="14">
        <v>169</v>
      </c>
      <c r="B174" s="63">
        <v>6</v>
      </c>
      <c r="C174" s="63" t="s">
        <v>370</v>
      </c>
      <c r="D174" s="63" t="s">
        <v>23</v>
      </c>
      <c r="E174" s="64" t="s">
        <v>2219</v>
      </c>
      <c r="F174" s="12" t="s">
        <v>2217</v>
      </c>
      <c r="G174" s="64" t="s">
        <v>24</v>
      </c>
      <c r="H174" s="11">
        <v>0.7</v>
      </c>
      <c r="I174" s="63">
        <v>1</v>
      </c>
      <c r="J174" s="65">
        <v>35000</v>
      </c>
      <c r="K174" s="65">
        <v>35000</v>
      </c>
      <c r="L174" s="65">
        <v>35000</v>
      </c>
      <c r="M174" s="65"/>
      <c r="N174" s="65"/>
      <c r="O174" s="478"/>
      <c r="P174" s="798"/>
      <c r="Q174" s="804" t="s">
        <v>3195</v>
      </c>
      <c r="R174" s="144" t="s">
        <v>1814</v>
      </c>
      <c r="S174" s="144"/>
      <c r="T174" s="805" t="s">
        <v>3185</v>
      </c>
      <c r="U174" s="806"/>
      <c r="V174" s="144" t="s">
        <v>262</v>
      </c>
      <c r="W174" s="12"/>
    </row>
    <row r="175" spans="1:23" ht="28.5" hidden="1">
      <c r="A175" s="14">
        <v>170</v>
      </c>
      <c r="B175" s="63">
        <v>7</v>
      </c>
      <c r="C175" s="63" t="s">
        <v>370</v>
      </c>
      <c r="D175" s="63" t="s">
        <v>23</v>
      </c>
      <c r="E175" s="64" t="s">
        <v>2219</v>
      </c>
      <c r="F175" s="12" t="s">
        <v>2220</v>
      </c>
      <c r="G175" s="64" t="s">
        <v>19</v>
      </c>
      <c r="H175" s="11">
        <v>0.7</v>
      </c>
      <c r="I175" s="63">
        <v>1</v>
      </c>
      <c r="J175" s="65">
        <v>15000</v>
      </c>
      <c r="K175" s="65">
        <v>15000</v>
      </c>
      <c r="L175" s="65">
        <v>15000</v>
      </c>
      <c r="M175" s="65">
        <v>1000</v>
      </c>
      <c r="N175" s="65"/>
      <c r="O175" s="478"/>
      <c r="P175" s="798"/>
      <c r="Q175" s="133" t="s">
        <v>3190</v>
      </c>
      <c r="R175" s="144" t="s">
        <v>1814</v>
      </c>
      <c r="S175" s="144"/>
      <c r="T175" s="144" t="s">
        <v>2975</v>
      </c>
      <c r="U175" s="806"/>
      <c r="V175" s="144" t="s">
        <v>262</v>
      </c>
      <c r="W175" s="12"/>
    </row>
    <row r="176" spans="1:23" ht="28.5" hidden="1">
      <c r="A176" s="14">
        <v>171</v>
      </c>
      <c r="B176" s="63">
        <v>8</v>
      </c>
      <c r="C176" s="63" t="s">
        <v>370</v>
      </c>
      <c r="D176" s="63" t="s">
        <v>23</v>
      </c>
      <c r="E176" s="64" t="s">
        <v>2221</v>
      </c>
      <c r="F176" s="12" t="s">
        <v>2217</v>
      </c>
      <c r="G176" s="64" t="s">
        <v>24</v>
      </c>
      <c r="H176" s="11">
        <v>0.7</v>
      </c>
      <c r="I176" s="63">
        <v>1</v>
      </c>
      <c r="J176" s="65">
        <v>35000</v>
      </c>
      <c r="K176" s="65">
        <v>35000</v>
      </c>
      <c r="L176" s="65">
        <v>35000</v>
      </c>
      <c r="M176" s="65"/>
      <c r="N176" s="65"/>
      <c r="O176" s="807"/>
      <c r="P176" s="620"/>
      <c r="Q176" s="627" t="s">
        <v>2787</v>
      </c>
      <c r="R176" s="626" t="s">
        <v>2788</v>
      </c>
      <c r="S176" s="626" t="s">
        <v>2789</v>
      </c>
      <c r="T176" s="626" t="s">
        <v>2917</v>
      </c>
      <c r="U176" s="625">
        <v>420000</v>
      </c>
      <c r="V176" s="624" t="s">
        <v>3086</v>
      </c>
      <c r="W176" s="12"/>
    </row>
    <row r="177" spans="1:23" ht="28.5" hidden="1">
      <c r="A177" s="14">
        <v>172</v>
      </c>
      <c r="B177" s="63">
        <v>9</v>
      </c>
      <c r="C177" s="63" t="s">
        <v>370</v>
      </c>
      <c r="D177" s="63" t="s">
        <v>23</v>
      </c>
      <c r="E177" s="64" t="s">
        <v>2221</v>
      </c>
      <c r="F177" s="12" t="s">
        <v>2222</v>
      </c>
      <c r="G177" s="64" t="s">
        <v>19</v>
      </c>
      <c r="H177" s="11">
        <v>0.7</v>
      </c>
      <c r="I177" s="63">
        <v>2</v>
      </c>
      <c r="J177" s="65">
        <v>15000</v>
      </c>
      <c r="K177" s="65">
        <v>30000</v>
      </c>
      <c r="L177" s="65">
        <v>30000</v>
      </c>
      <c r="M177" s="65">
        <v>2000</v>
      </c>
      <c r="N177" s="65"/>
      <c r="O177" s="406"/>
      <c r="P177" s="335"/>
      <c r="Q177" s="336" t="s">
        <v>1149</v>
      </c>
      <c r="R177" s="623" t="s">
        <v>1814</v>
      </c>
      <c r="S177" s="332" t="s">
        <v>196</v>
      </c>
      <c r="T177" s="332" t="s">
        <v>2790</v>
      </c>
      <c r="U177" s="622">
        <v>184000</v>
      </c>
      <c r="V177" s="621"/>
      <c r="W177" s="68"/>
    </row>
    <row r="178" spans="1:23" ht="28.5" hidden="1">
      <c r="A178" s="14">
        <v>173</v>
      </c>
      <c r="B178" s="63">
        <v>10</v>
      </c>
      <c r="C178" s="63" t="s">
        <v>370</v>
      </c>
      <c r="D178" s="63" t="s">
        <v>23</v>
      </c>
      <c r="E178" s="64" t="s">
        <v>2223</v>
      </c>
      <c r="F178" s="12" t="s">
        <v>2217</v>
      </c>
      <c r="G178" s="64" t="s">
        <v>24</v>
      </c>
      <c r="H178" s="11">
        <v>0.7</v>
      </c>
      <c r="I178" s="63">
        <v>1</v>
      </c>
      <c r="J178" s="65">
        <v>35000</v>
      </c>
      <c r="K178" s="65">
        <v>35000</v>
      </c>
      <c r="L178" s="65">
        <v>35000</v>
      </c>
      <c r="M178" s="65"/>
      <c r="N178" s="65"/>
      <c r="O178" s="406"/>
      <c r="P178" s="335"/>
      <c r="Q178" s="620" t="s">
        <v>3087</v>
      </c>
      <c r="R178" s="626" t="s">
        <v>3088</v>
      </c>
      <c r="S178" s="626" t="s">
        <v>3089</v>
      </c>
      <c r="T178" s="619" t="s">
        <v>2793</v>
      </c>
      <c r="U178" s="618">
        <v>2100000</v>
      </c>
      <c r="V178" s="621"/>
      <c r="W178" s="68"/>
    </row>
    <row r="179" spans="1:23" ht="28.5" hidden="1">
      <c r="A179" s="14">
        <v>174</v>
      </c>
      <c r="B179" s="63">
        <v>11</v>
      </c>
      <c r="C179" s="63" t="s">
        <v>370</v>
      </c>
      <c r="D179" s="63" t="s">
        <v>23</v>
      </c>
      <c r="E179" s="64" t="s">
        <v>2224</v>
      </c>
      <c r="F179" s="12" t="s">
        <v>2215</v>
      </c>
      <c r="G179" s="64" t="s">
        <v>24</v>
      </c>
      <c r="H179" s="11">
        <v>0.7</v>
      </c>
      <c r="I179" s="63">
        <v>1</v>
      </c>
      <c r="J179" s="65">
        <v>70000</v>
      </c>
      <c r="K179" s="65">
        <v>70000</v>
      </c>
      <c r="L179" s="65">
        <v>70000</v>
      </c>
      <c r="M179" s="65"/>
      <c r="N179" s="65"/>
      <c r="O179" s="406"/>
      <c r="P179" s="335"/>
      <c r="Q179" s="336" t="s">
        <v>1149</v>
      </c>
      <c r="R179" s="332" t="s">
        <v>1814</v>
      </c>
      <c r="S179" s="332" t="s">
        <v>2791</v>
      </c>
      <c r="T179" s="332" t="s">
        <v>2790</v>
      </c>
      <c r="U179" s="617" t="s">
        <v>3090</v>
      </c>
      <c r="V179" s="621"/>
      <c r="W179" s="68"/>
    </row>
    <row r="180" spans="1:23" ht="28.5" hidden="1">
      <c r="A180" s="14">
        <v>175</v>
      </c>
      <c r="B180" s="63">
        <v>12</v>
      </c>
      <c r="C180" s="63" t="s">
        <v>370</v>
      </c>
      <c r="D180" s="63" t="s">
        <v>23</v>
      </c>
      <c r="E180" s="64" t="s">
        <v>2178</v>
      </c>
      <c r="F180" s="12" t="s">
        <v>2217</v>
      </c>
      <c r="G180" s="64" t="s">
        <v>24</v>
      </c>
      <c r="H180" s="11">
        <v>0.7</v>
      </c>
      <c r="I180" s="63">
        <v>1</v>
      </c>
      <c r="J180" s="65">
        <v>35000</v>
      </c>
      <c r="K180" s="65">
        <v>35000</v>
      </c>
      <c r="L180" s="65">
        <v>35000</v>
      </c>
      <c r="M180" s="65"/>
      <c r="N180" s="65"/>
      <c r="O180" s="406"/>
      <c r="P180" s="335"/>
      <c r="Q180" s="336" t="s">
        <v>1149</v>
      </c>
      <c r="R180" s="623" t="s">
        <v>1814</v>
      </c>
      <c r="S180" s="332" t="s">
        <v>2791</v>
      </c>
      <c r="T180" s="332" t="s">
        <v>2790</v>
      </c>
      <c r="U180" s="617" t="s">
        <v>3091</v>
      </c>
      <c r="V180" s="621"/>
      <c r="W180" s="68"/>
    </row>
    <row r="181" spans="1:23" ht="14.25" hidden="1">
      <c r="A181" s="14">
        <v>176</v>
      </c>
      <c r="B181" s="63">
        <v>13</v>
      </c>
      <c r="C181" s="63" t="s">
        <v>370</v>
      </c>
      <c r="D181" s="63" t="s">
        <v>23</v>
      </c>
      <c r="E181" s="64" t="s">
        <v>2178</v>
      </c>
      <c r="F181" s="12" t="s">
        <v>2225</v>
      </c>
      <c r="G181" s="64" t="s">
        <v>19</v>
      </c>
      <c r="H181" s="11">
        <v>0.7</v>
      </c>
      <c r="I181" s="63">
        <v>1</v>
      </c>
      <c r="J181" s="65">
        <v>10000</v>
      </c>
      <c r="K181" s="65">
        <v>10000</v>
      </c>
      <c r="L181" s="65">
        <v>10000</v>
      </c>
      <c r="M181" s="65"/>
      <c r="N181" s="65"/>
      <c r="O181" s="785"/>
      <c r="P181" s="655"/>
      <c r="Q181" s="483" t="s">
        <v>2792</v>
      </c>
      <c r="R181" s="645" t="s">
        <v>1814</v>
      </c>
      <c r="S181" s="645" t="s">
        <v>3092</v>
      </c>
      <c r="T181" s="645" t="s">
        <v>2793</v>
      </c>
      <c r="U181" s="616" t="s">
        <v>3093</v>
      </c>
      <c r="V181" s="493" t="s">
        <v>2794</v>
      </c>
      <c r="W181" s="68"/>
    </row>
    <row r="182" spans="1:23" ht="28.5" hidden="1">
      <c r="A182" s="14">
        <v>177</v>
      </c>
      <c r="B182" s="63">
        <v>14</v>
      </c>
      <c r="C182" s="63" t="s">
        <v>370</v>
      </c>
      <c r="D182" s="63" t="s">
        <v>23</v>
      </c>
      <c r="E182" s="64" t="s">
        <v>2226</v>
      </c>
      <c r="F182" s="12" t="s">
        <v>2227</v>
      </c>
      <c r="G182" s="64" t="s">
        <v>19</v>
      </c>
      <c r="H182" s="11">
        <v>0.7</v>
      </c>
      <c r="I182" s="63">
        <v>2</v>
      </c>
      <c r="J182" s="65">
        <v>21000</v>
      </c>
      <c r="K182" s="65">
        <v>42000</v>
      </c>
      <c r="L182" s="65">
        <v>42000</v>
      </c>
      <c r="M182" s="65"/>
      <c r="N182" s="65"/>
      <c r="O182" s="808"/>
      <c r="P182" s="664"/>
      <c r="Q182" s="615" t="s">
        <v>2792</v>
      </c>
      <c r="R182" s="614" t="s">
        <v>1814</v>
      </c>
      <c r="S182" s="614" t="s">
        <v>3094</v>
      </c>
      <c r="T182" s="613" t="s">
        <v>2574</v>
      </c>
      <c r="U182" s="612" t="s">
        <v>3095</v>
      </c>
      <c r="V182" s="619" t="s">
        <v>3096</v>
      </c>
      <c r="W182" s="68"/>
    </row>
    <row r="183" spans="1:23" ht="14.25" hidden="1">
      <c r="A183" s="14">
        <v>178</v>
      </c>
      <c r="B183" s="63">
        <v>15</v>
      </c>
      <c r="C183" s="63" t="s">
        <v>370</v>
      </c>
      <c r="D183" s="63" t="s">
        <v>23</v>
      </c>
      <c r="E183" s="64" t="s">
        <v>2226</v>
      </c>
      <c r="F183" s="12" t="s">
        <v>2225</v>
      </c>
      <c r="G183" s="64" t="s">
        <v>19</v>
      </c>
      <c r="H183" s="11">
        <v>0.7</v>
      </c>
      <c r="I183" s="63">
        <v>1</v>
      </c>
      <c r="J183" s="65">
        <v>10000</v>
      </c>
      <c r="K183" s="65">
        <v>10000</v>
      </c>
      <c r="L183" s="65">
        <v>10000</v>
      </c>
      <c r="M183" s="65"/>
      <c r="N183" s="65"/>
      <c r="O183" s="785"/>
      <c r="P183" s="655"/>
      <c r="Q183" s="483" t="s">
        <v>2795</v>
      </c>
      <c r="R183" s="645" t="s">
        <v>1818</v>
      </c>
      <c r="S183" s="645" t="s">
        <v>2796</v>
      </c>
      <c r="T183" s="645" t="s">
        <v>2793</v>
      </c>
      <c r="U183" s="616" t="s">
        <v>3097</v>
      </c>
      <c r="V183" s="493" t="s">
        <v>2794</v>
      </c>
      <c r="W183" s="68"/>
    </row>
    <row r="184" spans="1:23" ht="14.25" hidden="1">
      <c r="A184" s="14">
        <v>179</v>
      </c>
      <c r="B184" s="63">
        <v>16</v>
      </c>
      <c r="C184" s="63" t="s">
        <v>370</v>
      </c>
      <c r="D184" s="63" t="s">
        <v>23</v>
      </c>
      <c r="E184" s="64" t="s">
        <v>2228</v>
      </c>
      <c r="F184" s="12" t="s">
        <v>2225</v>
      </c>
      <c r="G184" s="64" t="s">
        <v>19</v>
      </c>
      <c r="H184" s="11">
        <v>0.7</v>
      </c>
      <c r="I184" s="63">
        <v>1</v>
      </c>
      <c r="J184" s="65">
        <v>10000</v>
      </c>
      <c r="K184" s="65">
        <v>10000</v>
      </c>
      <c r="L184" s="65">
        <v>10000</v>
      </c>
      <c r="M184" s="65"/>
      <c r="N184" s="65"/>
      <c r="O184" s="785"/>
      <c r="P184" s="655"/>
      <c r="Q184" s="483" t="s">
        <v>2795</v>
      </c>
      <c r="R184" s="645" t="s">
        <v>1818</v>
      </c>
      <c r="S184" s="645" t="s">
        <v>2797</v>
      </c>
      <c r="T184" s="645" t="s">
        <v>2793</v>
      </c>
      <c r="U184" s="616" t="s">
        <v>3098</v>
      </c>
      <c r="V184" s="493" t="s">
        <v>2794</v>
      </c>
      <c r="W184" s="68"/>
    </row>
    <row r="185" spans="1:23" ht="28.5" hidden="1">
      <c r="A185" s="14">
        <v>180</v>
      </c>
      <c r="B185" s="63">
        <v>17</v>
      </c>
      <c r="C185" s="63" t="s">
        <v>370</v>
      </c>
      <c r="D185" s="63" t="s">
        <v>23</v>
      </c>
      <c r="E185" s="64" t="s">
        <v>2228</v>
      </c>
      <c r="F185" s="12" t="s">
        <v>2229</v>
      </c>
      <c r="G185" s="64" t="s">
        <v>19</v>
      </c>
      <c r="H185" s="11">
        <v>0.7</v>
      </c>
      <c r="I185" s="63">
        <v>1</v>
      </c>
      <c r="J185" s="65">
        <v>32400</v>
      </c>
      <c r="K185" s="65">
        <v>32400</v>
      </c>
      <c r="L185" s="65">
        <v>32400</v>
      </c>
      <c r="M185" s="65"/>
      <c r="N185" s="65"/>
      <c r="O185" s="809"/>
      <c r="P185" s="810"/>
      <c r="Q185" s="611" t="s">
        <v>3099</v>
      </c>
      <c r="R185" s="610" t="s">
        <v>1818</v>
      </c>
      <c r="S185" s="610" t="s">
        <v>3100</v>
      </c>
      <c r="T185" s="609" t="s">
        <v>2470</v>
      </c>
      <c r="U185" s="608" t="s">
        <v>3101</v>
      </c>
      <c r="V185" s="607" t="s">
        <v>3102</v>
      </c>
      <c r="W185" s="68"/>
    </row>
    <row r="186" spans="1:23" ht="28.5" hidden="1">
      <c r="A186" s="14">
        <v>181</v>
      </c>
      <c r="B186" s="63">
        <v>18</v>
      </c>
      <c r="C186" s="63" t="s">
        <v>370</v>
      </c>
      <c r="D186" s="63" t="s">
        <v>23</v>
      </c>
      <c r="E186" s="64" t="s">
        <v>2228</v>
      </c>
      <c r="F186" s="12" t="s">
        <v>2230</v>
      </c>
      <c r="G186" s="64" t="s">
        <v>19</v>
      </c>
      <c r="H186" s="11">
        <v>0.7</v>
      </c>
      <c r="I186" s="63">
        <v>1</v>
      </c>
      <c r="J186" s="65">
        <v>32400</v>
      </c>
      <c r="K186" s="65">
        <v>32400</v>
      </c>
      <c r="L186" s="65">
        <v>32400</v>
      </c>
      <c r="M186" s="65"/>
      <c r="N186" s="65"/>
      <c r="O186" s="811"/>
      <c r="P186" s="812"/>
      <c r="Q186" s="606" t="s">
        <v>3196</v>
      </c>
      <c r="R186" s="606"/>
      <c r="S186" s="606"/>
      <c r="T186" s="606"/>
      <c r="U186" s="606"/>
      <c r="V186" s="605"/>
      <c r="W186" s="68"/>
    </row>
    <row r="187" spans="1:23" ht="28.5" hidden="1">
      <c r="A187" s="14">
        <v>182</v>
      </c>
      <c r="B187" s="63">
        <v>19</v>
      </c>
      <c r="C187" s="63" t="s">
        <v>370</v>
      </c>
      <c r="D187" s="63" t="s">
        <v>23</v>
      </c>
      <c r="E187" s="64" t="s">
        <v>2228</v>
      </c>
      <c r="F187" s="12" t="s">
        <v>2222</v>
      </c>
      <c r="G187" s="64" t="s">
        <v>19</v>
      </c>
      <c r="H187" s="11">
        <v>0.7</v>
      </c>
      <c r="I187" s="63">
        <v>1</v>
      </c>
      <c r="J187" s="65">
        <v>10200</v>
      </c>
      <c r="K187" s="65">
        <v>10200</v>
      </c>
      <c r="L187" s="65">
        <v>10200</v>
      </c>
      <c r="M187" s="65">
        <v>5800</v>
      </c>
      <c r="N187" s="65"/>
      <c r="O187" s="785"/>
      <c r="P187" s="655"/>
      <c r="Q187" s="483" t="s">
        <v>1149</v>
      </c>
      <c r="R187" s="645" t="s">
        <v>1814</v>
      </c>
      <c r="S187" s="645" t="s">
        <v>2791</v>
      </c>
      <c r="T187" s="645" t="s">
        <v>2790</v>
      </c>
      <c r="U187" s="616" t="s">
        <v>2800</v>
      </c>
      <c r="V187" s="493" t="s">
        <v>2794</v>
      </c>
      <c r="W187" s="68"/>
    </row>
    <row r="188" spans="1:23" ht="16.5" hidden="1">
      <c r="A188" s="14">
        <v>183</v>
      </c>
      <c r="B188" s="63">
        <v>20</v>
      </c>
      <c r="C188" s="63" t="s">
        <v>370</v>
      </c>
      <c r="D188" s="63" t="s">
        <v>23</v>
      </c>
      <c r="E188" s="64" t="s">
        <v>2231</v>
      </c>
      <c r="F188" s="12" t="s">
        <v>2232</v>
      </c>
      <c r="G188" s="64" t="s">
        <v>19</v>
      </c>
      <c r="H188" s="11">
        <v>0.7</v>
      </c>
      <c r="I188" s="63">
        <v>1</v>
      </c>
      <c r="J188" s="65">
        <v>21000</v>
      </c>
      <c r="K188" s="65">
        <v>21000</v>
      </c>
      <c r="L188" s="65">
        <v>21000</v>
      </c>
      <c r="M188" s="65"/>
      <c r="N188" s="65"/>
      <c r="O188" s="306"/>
      <c r="P188" s="325"/>
      <c r="Q188" s="799" t="s">
        <v>3189</v>
      </c>
      <c r="R188" s="144" t="s">
        <v>1814</v>
      </c>
      <c r="S188" s="805"/>
      <c r="T188" s="805"/>
      <c r="U188" s="813"/>
      <c r="V188" s="805" t="s">
        <v>1300</v>
      </c>
      <c r="W188" s="68"/>
    </row>
    <row r="189" spans="1:23" ht="28.5" hidden="1">
      <c r="A189" s="14">
        <v>184</v>
      </c>
      <c r="B189" s="63">
        <v>21</v>
      </c>
      <c r="C189" s="63" t="s">
        <v>370</v>
      </c>
      <c r="D189" s="63" t="s">
        <v>23</v>
      </c>
      <c r="E189" s="64" t="s">
        <v>2231</v>
      </c>
      <c r="F189" s="12" t="s">
        <v>2215</v>
      </c>
      <c r="G189" s="64" t="s">
        <v>24</v>
      </c>
      <c r="H189" s="11">
        <v>0.7</v>
      </c>
      <c r="I189" s="63">
        <v>1</v>
      </c>
      <c r="J189" s="65">
        <v>25000</v>
      </c>
      <c r="K189" s="65">
        <v>25000</v>
      </c>
      <c r="L189" s="65">
        <v>25000</v>
      </c>
      <c r="M189" s="65"/>
      <c r="N189" s="65"/>
      <c r="O189" s="306"/>
      <c r="P189" s="325"/>
      <c r="Q189" s="133" t="s">
        <v>3192</v>
      </c>
      <c r="R189" s="805" t="s">
        <v>1814</v>
      </c>
      <c r="S189" s="805"/>
      <c r="T189" s="805"/>
      <c r="U189" s="813"/>
      <c r="V189" s="805" t="s">
        <v>1300</v>
      </c>
      <c r="W189" s="68"/>
    </row>
    <row r="190" spans="1:23" ht="28.5" hidden="1">
      <c r="A190" s="14">
        <v>185</v>
      </c>
      <c r="B190" s="63">
        <v>22</v>
      </c>
      <c r="C190" s="63" t="s">
        <v>370</v>
      </c>
      <c r="D190" s="63" t="s">
        <v>23</v>
      </c>
      <c r="E190" s="64" t="s">
        <v>2233</v>
      </c>
      <c r="F190" s="12" t="s">
        <v>2234</v>
      </c>
      <c r="G190" s="64" t="s">
        <v>24</v>
      </c>
      <c r="H190" s="11">
        <v>0.7</v>
      </c>
      <c r="I190" s="63">
        <v>1</v>
      </c>
      <c r="J190" s="65">
        <v>50000</v>
      </c>
      <c r="K190" s="65">
        <v>50000</v>
      </c>
      <c r="L190" s="65">
        <v>50000</v>
      </c>
      <c r="M190" s="65"/>
      <c r="N190" s="65"/>
      <c r="O190" s="306"/>
      <c r="P190" s="325"/>
      <c r="Q190" s="133" t="s">
        <v>3190</v>
      </c>
      <c r="R190" s="144" t="s">
        <v>1814</v>
      </c>
      <c r="S190" s="805"/>
      <c r="T190" s="144" t="s">
        <v>2975</v>
      </c>
      <c r="U190" s="813"/>
      <c r="V190" s="805" t="s">
        <v>262</v>
      </c>
      <c r="W190" s="68"/>
    </row>
    <row r="191" spans="1:23" ht="28.5">
      <c r="A191" s="14">
        <v>186</v>
      </c>
      <c r="B191" s="63">
        <v>23</v>
      </c>
      <c r="C191" s="63" t="s">
        <v>370</v>
      </c>
      <c r="D191" s="63" t="s">
        <v>23</v>
      </c>
      <c r="E191" s="64" t="s">
        <v>2233</v>
      </c>
      <c r="F191" s="12" t="s">
        <v>2235</v>
      </c>
      <c r="G191" s="64" t="s">
        <v>19</v>
      </c>
      <c r="H191" s="11">
        <v>0.7</v>
      </c>
      <c r="I191" s="63">
        <v>1</v>
      </c>
      <c r="J191" s="65">
        <v>20000</v>
      </c>
      <c r="K191" s="65">
        <v>20000</v>
      </c>
      <c r="L191" s="65">
        <v>20000</v>
      </c>
      <c r="M191" s="65">
        <v>2000</v>
      </c>
      <c r="N191" s="65"/>
      <c r="O191" s="12"/>
      <c r="P191" s="12"/>
      <c r="Q191" s="63"/>
      <c r="R191" s="66"/>
      <c r="S191" s="66"/>
      <c r="T191" s="66"/>
      <c r="U191" s="66"/>
      <c r="V191" s="67"/>
      <c r="W191" s="68"/>
    </row>
    <row r="192" spans="1:23" ht="28.5">
      <c r="A192" s="14">
        <v>187</v>
      </c>
      <c r="B192" s="63">
        <v>24</v>
      </c>
      <c r="C192" s="63" t="s">
        <v>370</v>
      </c>
      <c r="D192" s="63" t="s">
        <v>23</v>
      </c>
      <c r="E192" s="64" t="s">
        <v>2236</v>
      </c>
      <c r="F192" s="12" t="s">
        <v>2217</v>
      </c>
      <c r="G192" s="64" t="s">
        <v>24</v>
      </c>
      <c r="H192" s="11">
        <v>0.7</v>
      </c>
      <c r="I192" s="63">
        <v>1</v>
      </c>
      <c r="J192" s="65">
        <v>35000</v>
      </c>
      <c r="K192" s="65">
        <v>35000</v>
      </c>
      <c r="L192" s="65">
        <v>35000</v>
      </c>
      <c r="M192" s="65"/>
      <c r="N192" s="65"/>
      <c r="O192" s="12"/>
      <c r="P192" s="12"/>
      <c r="Q192" s="63"/>
      <c r="R192" s="66"/>
      <c r="S192" s="66"/>
      <c r="T192" s="66"/>
      <c r="U192" s="66"/>
      <c r="V192" s="67"/>
      <c r="W192" s="68"/>
    </row>
    <row r="193" spans="1:23" ht="14.25">
      <c r="A193" s="14">
        <v>188</v>
      </c>
      <c r="B193" s="63">
        <v>25</v>
      </c>
      <c r="C193" s="63" t="s">
        <v>370</v>
      </c>
      <c r="D193" s="63" t="s">
        <v>23</v>
      </c>
      <c r="E193" s="64" t="s">
        <v>2236</v>
      </c>
      <c r="F193" s="12" t="s">
        <v>2225</v>
      </c>
      <c r="G193" s="64" t="s">
        <v>19</v>
      </c>
      <c r="H193" s="11">
        <v>0.7</v>
      </c>
      <c r="I193" s="63">
        <v>1</v>
      </c>
      <c r="J193" s="65">
        <v>10000</v>
      </c>
      <c r="K193" s="65">
        <v>10000</v>
      </c>
      <c r="L193" s="65">
        <v>10000</v>
      </c>
      <c r="M193" s="65"/>
      <c r="N193" s="65"/>
      <c r="O193" s="12"/>
      <c r="P193" s="12"/>
      <c r="Q193" s="63"/>
      <c r="R193" s="66"/>
      <c r="S193" s="66"/>
      <c r="T193" s="66"/>
      <c r="U193" s="66"/>
      <c r="V193" s="67"/>
      <c r="W193" s="68"/>
    </row>
    <row r="194" spans="1:23" ht="28.5">
      <c r="A194" s="14">
        <v>189</v>
      </c>
      <c r="B194" s="63">
        <v>26</v>
      </c>
      <c r="C194" s="63" t="s">
        <v>370</v>
      </c>
      <c r="D194" s="63" t="s">
        <v>23</v>
      </c>
      <c r="E194" s="64" t="s">
        <v>2236</v>
      </c>
      <c r="F194" s="12" t="s">
        <v>2237</v>
      </c>
      <c r="G194" s="64" t="s">
        <v>19</v>
      </c>
      <c r="H194" s="11">
        <v>0.7</v>
      </c>
      <c r="I194" s="63">
        <v>1</v>
      </c>
      <c r="J194" s="65">
        <v>5000</v>
      </c>
      <c r="K194" s="65">
        <v>5000</v>
      </c>
      <c r="L194" s="65">
        <v>5000</v>
      </c>
      <c r="M194" s="65"/>
      <c r="N194" s="65"/>
      <c r="O194" s="12"/>
      <c r="P194" s="12"/>
      <c r="Q194" s="63"/>
      <c r="R194" s="66"/>
      <c r="S194" s="66"/>
      <c r="T194" s="66"/>
      <c r="U194" s="66"/>
      <c r="V194" s="67"/>
      <c r="W194" s="68"/>
    </row>
    <row r="195" spans="1:23" ht="28.5">
      <c r="A195" s="14">
        <v>190</v>
      </c>
      <c r="B195" s="63">
        <v>27</v>
      </c>
      <c r="C195" s="63" t="s">
        <v>370</v>
      </c>
      <c r="D195" s="63" t="s">
        <v>23</v>
      </c>
      <c r="E195" s="64" t="s">
        <v>2238</v>
      </c>
      <c r="F195" s="12" t="s">
        <v>2217</v>
      </c>
      <c r="G195" s="64" t="s">
        <v>24</v>
      </c>
      <c r="H195" s="11">
        <v>0.7</v>
      </c>
      <c r="I195" s="63">
        <v>1</v>
      </c>
      <c r="J195" s="65">
        <v>35000</v>
      </c>
      <c r="K195" s="65">
        <v>35000</v>
      </c>
      <c r="L195" s="65">
        <v>35000</v>
      </c>
      <c r="M195" s="65"/>
      <c r="N195" s="65"/>
      <c r="O195" s="12"/>
      <c r="P195" s="12"/>
      <c r="Q195" s="63"/>
      <c r="R195" s="66"/>
      <c r="S195" s="66"/>
      <c r="T195" s="66"/>
      <c r="U195" s="66"/>
      <c r="V195" s="67"/>
      <c r="W195" s="68"/>
    </row>
    <row r="196" spans="1:23" ht="28.5">
      <c r="A196" s="14">
        <v>191</v>
      </c>
      <c r="B196" s="63">
        <v>28</v>
      </c>
      <c r="C196" s="63" t="s">
        <v>370</v>
      </c>
      <c r="D196" s="63" t="s">
        <v>23</v>
      </c>
      <c r="E196" s="64" t="s">
        <v>2239</v>
      </c>
      <c r="F196" s="12" t="s">
        <v>2217</v>
      </c>
      <c r="G196" s="64" t="s">
        <v>24</v>
      </c>
      <c r="H196" s="11">
        <v>0.7</v>
      </c>
      <c r="I196" s="63">
        <v>1</v>
      </c>
      <c r="J196" s="65">
        <v>35000</v>
      </c>
      <c r="K196" s="65">
        <v>35000</v>
      </c>
      <c r="L196" s="65">
        <v>35000</v>
      </c>
      <c r="M196" s="65"/>
      <c r="N196" s="65"/>
      <c r="O196" s="12"/>
      <c r="P196" s="12"/>
      <c r="Q196" s="63"/>
      <c r="R196" s="66"/>
      <c r="S196" s="66"/>
      <c r="T196" s="66"/>
      <c r="U196" s="66"/>
      <c r="V196" s="67"/>
      <c r="W196" s="68"/>
    </row>
    <row r="197" spans="1:23" ht="28.5">
      <c r="A197" s="14">
        <v>192</v>
      </c>
      <c r="B197" s="63">
        <v>29</v>
      </c>
      <c r="C197" s="63" t="s">
        <v>370</v>
      </c>
      <c r="D197" s="63" t="s">
        <v>23</v>
      </c>
      <c r="E197" s="64" t="s">
        <v>2239</v>
      </c>
      <c r="F197" s="12" t="s">
        <v>2220</v>
      </c>
      <c r="G197" s="64" t="s">
        <v>19</v>
      </c>
      <c r="H197" s="11">
        <v>0.7</v>
      </c>
      <c r="I197" s="63">
        <v>1</v>
      </c>
      <c r="J197" s="65">
        <v>15000</v>
      </c>
      <c r="K197" s="65">
        <v>15000</v>
      </c>
      <c r="L197" s="65">
        <v>15000</v>
      </c>
      <c r="M197" s="65">
        <v>1000</v>
      </c>
      <c r="N197" s="65"/>
      <c r="O197" s="12"/>
      <c r="P197" s="12"/>
      <c r="Q197" s="63"/>
      <c r="R197" s="66"/>
      <c r="S197" s="66"/>
      <c r="T197" s="66"/>
      <c r="U197" s="66"/>
      <c r="V197" s="67"/>
      <c r="W197" s="68"/>
    </row>
    <row r="198" spans="1:23" ht="28.5">
      <c r="A198" s="14">
        <v>193</v>
      </c>
      <c r="B198" s="63">
        <v>30</v>
      </c>
      <c r="C198" s="63" t="s">
        <v>370</v>
      </c>
      <c r="D198" s="63" t="s">
        <v>23</v>
      </c>
      <c r="E198" s="64" t="s">
        <v>2240</v>
      </c>
      <c r="F198" s="12" t="s">
        <v>2217</v>
      </c>
      <c r="G198" s="64" t="s">
        <v>24</v>
      </c>
      <c r="H198" s="11">
        <v>0.7</v>
      </c>
      <c r="I198" s="63">
        <v>1</v>
      </c>
      <c r="J198" s="65">
        <v>35000</v>
      </c>
      <c r="K198" s="65">
        <v>35000</v>
      </c>
      <c r="L198" s="65">
        <v>35000</v>
      </c>
      <c r="M198" s="65"/>
      <c r="N198" s="65"/>
      <c r="O198" s="12"/>
      <c r="P198" s="12"/>
      <c r="Q198" s="63"/>
      <c r="R198" s="66"/>
      <c r="S198" s="66"/>
      <c r="T198" s="66"/>
      <c r="U198" s="66"/>
      <c r="V198" s="67"/>
      <c r="W198" s="68"/>
    </row>
    <row r="199" spans="1:23" ht="42.75">
      <c r="A199" s="14">
        <v>194</v>
      </c>
      <c r="B199" s="63">
        <v>31</v>
      </c>
      <c r="C199" s="63" t="s">
        <v>370</v>
      </c>
      <c r="D199" s="63" t="s">
        <v>23</v>
      </c>
      <c r="E199" s="64" t="s">
        <v>2240</v>
      </c>
      <c r="F199" s="12" t="s">
        <v>2218</v>
      </c>
      <c r="G199" s="64" t="s">
        <v>19</v>
      </c>
      <c r="H199" s="11">
        <v>0.7</v>
      </c>
      <c r="I199" s="63">
        <v>1</v>
      </c>
      <c r="J199" s="65">
        <v>15000</v>
      </c>
      <c r="K199" s="65">
        <v>15000</v>
      </c>
      <c r="L199" s="65">
        <v>15000</v>
      </c>
      <c r="M199" s="65">
        <v>1000</v>
      </c>
      <c r="N199" s="65"/>
      <c r="O199" s="12"/>
      <c r="P199" s="12"/>
      <c r="Q199" s="63"/>
      <c r="R199" s="66"/>
      <c r="S199" s="66"/>
      <c r="T199" s="66"/>
      <c r="U199" s="66"/>
      <c r="V199" s="67"/>
      <c r="W199" s="68"/>
    </row>
    <row r="200" spans="1:23" ht="28.5">
      <c r="A200" s="14">
        <v>195</v>
      </c>
      <c r="B200" s="63">
        <v>32</v>
      </c>
      <c r="C200" s="63" t="s">
        <v>370</v>
      </c>
      <c r="D200" s="63" t="s">
        <v>23</v>
      </c>
      <c r="E200" s="64" t="s">
        <v>2241</v>
      </c>
      <c r="F200" s="12" t="s">
        <v>2217</v>
      </c>
      <c r="G200" s="64" t="s">
        <v>24</v>
      </c>
      <c r="H200" s="11">
        <v>0.7</v>
      </c>
      <c r="I200" s="63">
        <v>1</v>
      </c>
      <c r="J200" s="65">
        <v>30000</v>
      </c>
      <c r="K200" s="65">
        <v>30000</v>
      </c>
      <c r="L200" s="65">
        <v>30000</v>
      </c>
      <c r="M200" s="65"/>
      <c r="N200" s="65"/>
      <c r="O200" s="12"/>
      <c r="P200" s="12"/>
      <c r="Q200" s="63"/>
      <c r="R200" s="66"/>
      <c r="S200" s="66"/>
      <c r="T200" s="66"/>
      <c r="U200" s="66"/>
      <c r="V200" s="67"/>
      <c r="W200" s="68"/>
    </row>
    <row r="201" spans="1:23" ht="14.25">
      <c r="A201" s="14">
        <v>196</v>
      </c>
      <c r="B201" s="63">
        <v>33</v>
      </c>
      <c r="C201" s="63" t="s">
        <v>370</v>
      </c>
      <c r="D201" s="63" t="s">
        <v>23</v>
      </c>
      <c r="E201" s="64" t="s">
        <v>2241</v>
      </c>
      <c r="F201" s="12" t="s">
        <v>2242</v>
      </c>
      <c r="G201" s="64" t="s">
        <v>19</v>
      </c>
      <c r="H201" s="11">
        <v>0.7</v>
      </c>
      <c r="I201" s="63">
        <v>1</v>
      </c>
      <c r="J201" s="65">
        <v>20000</v>
      </c>
      <c r="K201" s="65">
        <v>20000</v>
      </c>
      <c r="L201" s="65">
        <v>20000</v>
      </c>
      <c r="M201" s="69"/>
      <c r="N201" s="65"/>
      <c r="O201" s="12"/>
      <c r="P201" s="12"/>
      <c r="Q201" s="63"/>
      <c r="R201" s="66"/>
      <c r="S201" s="66"/>
      <c r="T201" s="66"/>
      <c r="U201" s="66"/>
      <c r="V201" s="67"/>
      <c r="W201" s="68"/>
    </row>
    <row r="202" spans="1:23" ht="28.5">
      <c r="A202" s="14">
        <v>197</v>
      </c>
      <c r="B202" s="63">
        <v>34</v>
      </c>
      <c r="C202" s="63" t="s">
        <v>370</v>
      </c>
      <c r="D202" s="63" t="s">
        <v>23</v>
      </c>
      <c r="E202" s="64" t="s">
        <v>2243</v>
      </c>
      <c r="F202" s="12" t="s">
        <v>2244</v>
      </c>
      <c r="G202" s="64" t="s">
        <v>19</v>
      </c>
      <c r="H202" s="11">
        <v>0.7</v>
      </c>
      <c r="I202" s="63">
        <v>1</v>
      </c>
      <c r="J202" s="65">
        <v>70000</v>
      </c>
      <c r="K202" s="65">
        <v>70000</v>
      </c>
      <c r="L202" s="65">
        <v>70000</v>
      </c>
      <c r="M202" s="69">
        <v>10000</v>
      </c>
      <c r="N202" s="65"/>
      <c r="O202" s="12"/>
      <c r="P202" s="12"/>
      <c r="Q202" s="63"/>
      <c r="R202" s="66"/>
      <c r="S202" s="66"/>
      <c r="T202" s="66"/>
      <c r="U202" s="66"/>
      <c r="V202" s="67"/>
      <c r="W202" s="68"/>
    </row>
    <row r="203" spans="1:23" ht="28.5">
      <c r="A203" s="14">
        <v>198</v>
      </c>
      <c r="B203" s="63">
        <v>35</v>
      </c>
      <c r="C203" s="63" t="s">
        <v>370</v>
      </c>
      <c r="D203" s="63" t="s">
        <v>23</v>
      </c>
      <c r="E203" s="64" t="s">
        <v>2245</v>
      </c>
      <c r="F203" s="12" t="s">
        <v>2217</v>
      </c>
      <c r="G203" s="64" t="s">
        <v>24</v>
      </c>
      <c r="H203" s="11">
        <v>0.7</v>
      </c>
      <c r="I203" s="63">
        <v>1</v>
      </c>
      <c r="J203" s="65">
        <v>35000</v>
      </c>
      <c r="K203" s="65">
        <v>35000</v>
      </c>
      <c r="L203" s="65">
        <v>35000</v>
      </c>
      <c r="M203" s="65"/>
      <c r="N203" s="65"/>
      <c r="O203" s="12"/>
      <c r="P203" s="12"/>
      <c r="Q203" s="63"/>
      <c r="R203" s="66"/>
      <c r="S203" s="66"/>
      <c r="T203" s="66"/>
      <c r="U203" s="66"/>
      <c r="V203" s="67"/>
      <c r="W203" s="68"/>
    </row>
    <row r="204" spans="1:23" ht="28.5">
      <c r="A204" s="14">
        <v>199</v>
      </c>
      <c r="B204" s="63">
        <v>36</v>
      </c>
      <c r="C204" s="63" t="s">
        <v>370</v>
      </c>
      <c r="D204" s="63" t="s">
        <v>23</v>
      </c>
      <c r="E204" s="64" t="s">
        <v>2245</v>
      </c>
      <c r="F204" s="12" t="s">
        <v>2220</v>
      </c>
      <c r="G204" s="64" t="s">
        <v>19</v>
      </c>
      <c r="H204" s="11">
        <v>0.7</v>
      </c>
      <c r="I204" s="63">
        <v>1</v>
      </c>
      <c r="J204" s="65">
        <v>15000</v>
      </c>
      <c r="K204" s="65">
        <v>15000</v>
      </c>
      <c r="L204" s="65">
        <v>15000</v>
      </c>
      <c r="M204" s="65">
        <v>1000</v>
      </c>
      <c r="N204" s="65"/>
      <c r="O204" s="12"/>
      <c r="P204" s="12"/>
      <c r="Q204" s="63"/>
      <c r="R204" s="66"/>
      <c r="S204" s="66"/>
      <c r="T204" s="66"/>
      <c r="U204" s="66"/>
      <c r="V204" s="67"/>
      <c r="W204" s="68"/>
    </row>
    <row r="205" spans="1:23" ht="42.75">
      <c r="A205" s="14">
        <v>200</v>
      </c>
      <c r="B205" s="63">
        <v>37</v>
      </c>
      <c r="C205" s="63" t="s">
        <v>370</v>
      </c>
      <c r="D205" s="63" t="s">
        <v>23</v>
      </c>
      <c r="E205" s="64" t="s">
        <v>2246</v>
      </c>
      <c r="F205" s="12" t="s">
        <v>2218</v>
      </c>
      <c r="G205" s="64" t="s">
        <v>19</v>
      </c>
      <c r="H205" s="11">
        <v>0.7</v>
      </c>
      <c r="I205" s="63">
        <v>1</v>
      </c>
      <c r="J205" s="65">
        <v>15000</v>
      </c>
      <c r="K205" s="65">
        <v>15000</v>
      </c>
      <c r="L205" s="65">
        <v>15000</v>
      </c>
      <c r="M205" s="65">
        <v>1000</v>
      </c>
      <c r="N205" s="65"/>
      <c r="O205" s="12"/>
      <c r="P205" s="12"/>
      <c r="Q205" s="63"/>
      <c r="R205" s="66"/>
      <c r="S205" s="66"/>
      <c r="T205" s="66"/>
      <c r="U205" s="66"/>
      <c r="V205" s="67"/>
      <c r="W205" s="68"/>
    </row>
    <row r="206" spans="1:23" ht="28.5">
      <c r="A206" s="14">
        <v>201</v>
      </c>
      <c r="B206" s="63">
        <v>38</v>
      </c>
      <c r="C206" s="63" t="s">
        <v>370</v>
      </c>
      <c r="D206" s="63" t="s">
        <v>23</v>
      </c>
      <c r="E206" s="64" t="s">
        <v>2246</v>
      </c>
      <c r="F206" s="12" t="s">
        <v>2217</v>
      </c>
      <c r="G206" s="64" t="s">
        <v>24</v>
      </c>
      <c r="H206" s="11">
        <v>0.7</v>
      </c>
      <c r="I206" s="63">
        <v>1</v>
      </c>
      <c r="J206" s="65">
        <v>35000</v>
      </c>
      <c r="K206" s="65">
        <v>35000</v>
      </c>
      <c r="L206" s="65">
        <v>35000</v>
      </c>
      <c r="M206" s="65"/>
      <c r="N206" s="65"/>
      <c r="O206" s="12"/>
      <c r="P206" s="12"/>
      <c r="Q206" s="63"/>
      <c r="R206" s="66"/>
      <c r="S206" s="66"/>
      <c r="T206" s="66"/>
      <c r="U206" s="66"/>
      <c r="V206" s="67"/>
      <c r="W206" s="68"/>
    </row>
    <row r="207" spans="1:23" ht="42.75">
      <c r="A207" s="14">
        <v>202</v>
      </c>
      <c r="B207" s="63">
        <v>39</v>
      </c>
      <c r="C207" s="63" t="s">
        <v>370</v>
      </c>
      <c r="D207" s="63" t="s">
        <v>23</v>
      </c>
      <c r="E207" s="64" t="s">
        <v>2247</v>
      </c>
      <c r="F207" s="12" t="s">
        <v>2218</v>
      </c>
      <c r="G207" s="64" t="s">
        <v>19</v>
      </c>
      <c r="H207" s="11">
        <v>0.7</v>
      </c>
      <c r="I207" s="63">
        <v>1</v>
      </c>
      <c r="J207" s="65">
        <v>20000</v>
      </c>
      <c r="K207" s="65">
        <v>20000</v>
      </c>
      <c r="L207" s="65">
        <v>20000</v>
      </c>
      <c r="M207" s="65">
        <v>2000</v>
      </c>
      <c r="N207" s="65"/>
      <c r="O207" s="12"/>
      <c r="P207" s="12"/>
      <c r="Q207" s="63"/>
      <c r="R207" s="66"/>
      <c r="S207" s="66"/>
      <c r="T207" s="66"/>
      <c r="U207" s="66"/>
      <c r="V207" s="67"/>
      <c r="W207" s="68"/>
    </row>
    <row r="208" spans="1:23" ht="28.5">
      <c r="A208" s="14">
        <v>203</v>
      </c>
      <c r="B208" s="63">
        <v>40</v>
      </c>
      <c r="C208" s="63" t="s">
        <v>370</v>
      </c>
      <c r="D208" s="63" t="s">
        <v>23</v>
      </c>
      <c r="E208" s="64" t="s">
        <v>2247</v>
      </c>
      <c r="F208" s="12" t="s">
        <v>2215</v>
      </c>
      <c r="G208" s="64" t="s">
        <v>24</v>
      </c>
      <c r="H208" s="11">
        <v>0.7</v>
      </c>
      <c r="I208" s="63">
        <v>1</v>
      </c>
      <c r="J208" s="65">
        <v>50000</v>
      </c>
      <c r="K208" s="65">
        <v>50000</v>
      </c>
      <c r="L208" s="65">
        <v>50000</v>
      </c>
      <c r="M208" s="65"/>
      <c r="N208" s="65"/>
      <c r="O208" s="12"/>
      <c r="P208" s="12"/>
      <c r="Q208" s="63"/>
      <c r="R208" s="66"/>
      <c r="S208" s="66"/>
      <c r="T208" s="66"/>
      <c r="U208" s="66"/>
      <c r="V208" s="67"/>
      <c r="W208" s="68"/>
    </row>
    <row r="209" spans="1:23" ht="28.5">
      <c r="A209" s="14">
        <v>204</v>
      </c>
      <c r="B209" s="63">
        <v>41</v>
      </c>
      <c r="C209" s="63" t="s">
        <v>370</v>
      </c>
      <c r="D209" s="63" t="s">
        <v>23</v>
      </c>
      <c r="E209" s="64" t="s">
        <v>2248</v>
      </c>
      <c r="F209" s="12" t="s">
        <v>2222</v>
      </c>
      <c r="G209" s="64" t="s">
        <v>19</v>
      </c>
      <c r="H209" s="11">
        <v>0.7</v>
      </c>
      <c r="I209" s="63">
        <v>2</v>
      </c>
      <c r="J209" s="65">
        <v>16000</v>
      </c>
      <c r="K209" s="65">
        <v>32000</v>
      </c>
      <c r="L209" s="65">
        <v>32000</v>
      </c>
      <c r="M209" s="65"/>
      <c r="N209" s="65"/>
      <c r="O209" s="12"/>
      <c r="P209" s="12"/>
      <c r="Q209" s="63"/>
      <c r="R209" s="66"/>
      <c r="S209" s="66"/>
      <c r="T209" s="66"/>
      <c r="U209" s="66"/>
      <c r="V209" s="67"/>
      <c r="W209" s="68"/>
    </row>
    <row r="210" spans="1:23" ht="14.25">
      <c r="A210" s="14">
        <v>205</v>
      </c>
      <c r="B210" s="63">
        <v>42</v>
      </c>
      <c r="C210" s="63" t="s">
        <v>370</v>
      </c>
      <c r="D210" s="63" t="s">
        <v>23</v>
      </c>
      <c r="E210" s="64" t="s">
        <v>2248</v>
      </c>
      <c r="F210" s="12" t="s">
        <v>2225</v>
      </c>
      <c r="G210" s="64" t="s">
        <v>19</v>
      </c>
      <c r="H210" s="11">
        <v>0.7</v>
      </c>
      <c r="I210" s="63">
        <v>1</v>
      </c>
      <c r="J210" s="65">
        <v>10000</v>
      </c>
      <c r="K210" s="65">
        <v>10000</v>
      </c>
      <c r="L210" s="65">
        <v>10000</v>
      </c>
      <c r="M210" s="65"/>
      <c r="N210" s="65"/>
      <c r="O210" s="12"/>
      <c r="P210" s="12"/>
      <c r="Q210" s="63"/>
      <c r="R210" s="66"/>
      <c r="S210" s="66"/>
      <c r="T210" s="66"/>
      <c r="U210" s="66"/>
      <c r="V210" s="67"/>
      <c r="W210" s="68"/>
    </row>
    <row r="211" spans="1:23" ht="14.25">
      <c r="A211" s="14">
        <v>206</v>
      </c>
      <c r="B211" s="63">
        <v>43</v>
      </c>
      <c r="C211" s="63" t="s">
        <v>370</v>
      </c>
      <c r="D211" s="63" t="s">
        <v>23</v>
      </c>
      <c r="E211" s="64" t="s">
        <v>2248</v>
      </c>
      <c r="F211" s="12" t="s">
        <v>2232</v>
      </c>
      <c r="G211" s="64" t="s">
        <v>19</v>
      </c>
      <c r="H211" s="11">
        <v>0.7</v>
      </c>
      <c r="I211" s="63">
        <v>1</v>
      </c>
      <c r="J211" s="65">
        <v>21000</v>
      </c>
      <c r="K211" s="65">
        <v>21000</v>
      </c>
      <c r="L211" s="65">
        <v>21000</v>
      </c>
      <c r="M211" s="65"/>
      <c r="N211" s="65"/>
      <c r="O211" s="12"/>
      <c r="P211" s="12"/>
      <c r="Q211" s="63"/>
      <c r="R211" s="66"/>
      <c r="S211" s="66"/>
      <c r="T211" s="66"/>
      <c r="U211" s="66"/>
      <c r="V211" s="67"/>
      <c r="W211" s="68"/>
    </row>
    <row r="212" spans="1:23" ht="28.5">
      <c r="A212" s="14">
        <v>207</v>
      </c>
      <c r="B212" s="63">
        <v>44</v>
      </c>
      <c r="C212" s="63" t="s">
        <v>370</v>
      </c>
      <c r="D212" s="63" t="s">
        <v>23</v>
      </c>
      <c r="E212" s="64" t="s">
        <v>2249</v>
      </c>
      <c r="F212" s="12" t="s">
        <v>2250</v>
      </c>
      <c r="G212" s="64" t="s">
        <v>24</v>
      </c>
      <c r="H212" s="11">
        <v>0.7</v>
      </c>
      <c r="I212" s="63">
        <v>1</v>
      </c>
      <c r="J212" s="65">
        <v>100000</v>
      </c>
      <c r="K212" s="65">
        <v>100000</v>
      </c>
      <c r="L212" s="65">
        <v>100000</v>
      </c>
      <c r="M212" s="65"/>
      <c r="N212" s="65"/>
      <c r="O212" s="12"/>
      <c r="P212" s="12"/>
      <c r="Q212" s="63"/>
      <c r="R212" s="66"/>
      <c r="S212" s="66"/>
      <c r="T212" s="66"/>
      <c r="U212" s="66"/>
      <c r="V212" s="67"/>
      <c r="W212" s="68"/>
    </row>
    <row r="213" spans="1:23" ht="28.5">
      <c r="A213" s="14">
        <v>208</v>
      </c>
      <c r="B213" s="63">
        <v>45</v>
      </c>
      <c r="C213" s="63" t="s">
        <v>370</v>
      </c>
      <c r="D213" s="63" t="s">
        <v>23</v>
      </c>
      <c r="E213" s="64" t="s">
        <v>2251</v>
      </c>
      <c r="F213" s="12" t="s">
        <v>2217</v>
      </c>
      <c r="G213" s="64" t="s">
        <v>24</v>
      </c>
      <c r="H213" s="11">
        <v>0.7</v>
      </c>
      <c r="I213" s="63">
        <v>1</v>
      </c>
      <c r="J213" s="65">
        <v>35000</v>
      </c>
      <c r="K213" s="65">
        <v>35000</v>
      </c>
      <c r="L213" s="65">
        <v>35000</v>
      </c>
      <c r="M213" s="65"/>
      <c r="N213" s="65"/>
      <c r="O213" s="12"/>
      <c r="P213" s="12"/>
      <c r="Q213" s="63"/>
      <c r="R213" s="66"/>
      <c r="S213" s="66"/>
      <c r="T213" s="66"/>
      <c r="U213" s="66"/>
      <c r="V213" s="67"/>
      <c r="W213" s="68"/>
    </row>
    <row r="214" spans="1:23" ht="42.75">
      <c r="A214" s="14">
        <v>209</v>
      </c>
      <c r="B214" s="63">
        <v>46</v>
      </c>
      <c r="C214" s="63" t="s">
        <v>370</v>
      </c>
      <c r="D214" s="63" t="s">
        <v>23</v>
      </c>
      <c r="E214" s="64" t="s">
        <v>2251</v>
      </c>
      <c r="F214" s="12" t="s">
        <v>2218</v>
      </c>
      <c r="G214" s="64" t="s">
        <v>19</v>
      </c>
      <c r="H214" s="11">
        <v>0.7</v>
      </c>
      <c r="I214" s="63">
        <v>1</v>
      </c>
      <c r="J214" s="65">
        <v>15000</v>
      </c>
      <c r="K214" s="65">
        <v>15000</v>
      </c>
      <c r="L214" s="65">
        <v>15000</v>
      </c>
      <c r="M214" s="65">
        <v>1000</v>
      </c>
      <c r="N214" s="65"/>
      <c r="O214" s="12"/>
      <c r="P214" s="12"/>
      <c r="Q214" s="63"/>
      <c r="R214" s="66"/>
      <c r="S214" s="66"/>
      <c r="T214" s="66"/>
      <c r="U214" s="66"/>
      <c r="V214" s="67"/>
      <c r="W214" s="68"/>
    </row>
    <row r="215" spans="1:23" ht="14.25">
      <c r="A215" s="14">
        <v>210</v>
      </c>
      <c r="B215" s="63">
        <v>47</v>
      </c>
      <c r="C215" s="63" t="s">
        <v>370</v>
      </c>
      <c r="D215" s="63" t="s">
        <v>23</v>
      </c>
      <c r="E215" s="64" t="s">
        <v>2252</v>
      </c>
      <c r="F215" s="12" t="s">
        <v>2232</v>
      </c>
      <c r="G215" s="64" t="s">
        <v>19</v>
      </c>
      <c r="H215" s="11">
        <v>0.7</v>
      </c>
      <c r="I215" s="63">
        <v>2</v>
      </c>
      <c r="J215" s="65">
        <v>21000</v>
      </c>
      <c r="K215" s="65">
        <v>42000</v>
      </c>
      <c r="L215" s="65">
        <v>42000</v>
      </c>
      <c r="M215" s="65"/>
      <c r="N215" s="65"/>
      <c r="O215" s="12"/>
      <c r="P215" s="12"/>
      <c r="Q215" s="63"/>
      <c r="R215" s="66"/>
      <c r="S215" s="66"/>
      <c r="T215" s="66"/>
      <c r="U215" s="66"/>
      <c r="V215" s="67"/>
      <c r="W215" s="68"/>
    </row>
    <row r="216" spans="1:23" ht="28.5">
      <c r="A216" s="14">
        <v>211</v>
      </c>
      <c r="B216" s="63">
        <v>48</v>
      </c>
      <c r="C216" s="63" t="s">
        <v>370</v>
      </c>
      <c r="D216" s="63" t="s">
        <v>23</v>
      </c>
      <c r="E216" s="64" t="s">
        <v>2252</v>
      </c>
      <c r="F216" s="12" t="s">
        <v>2222</v>
      </c>
      <c r="G216" s="64" t="s">
        <v>19</v>
      </c>
      <c r="H216" s="11">
        <v>0.7</v>
      </c>
      <c r="I216" s="63">
        <v>1</v>
      </c>
      <c r="J216" s="65">
        <v>21000</v>
      </c>
      <c r="K216" s="65">
        <v>21000</v>
      </c>
      <c r="L216" s="65">
        <v>21000</v>
      </c>
      <c r="M216" s="65">
        <v>1000</v>
      </c>
      <c r="N216" s="65"/>
      <c r="O216" s="12"/>
      <c r="P216" s="12"/>
      <c r="Q216" s="63"/>
      <c r="R216" s="66"/>
      <c r="S216" s="66"/>
      <c r="T216" s="66"/>
      <c r="U216" s="66"/>
      <c r="V216" s="67"/>
      <c r="W216" s="68"/>
    </row>
    <row r="217" spans="1:23" ht="28.5">
      <c r="A217" s="14">
        <v>212</v>
      </c>
      <c r="B217" s="63">
        <v>49</v>
      </c>
      <c r="C217" s="63" t="s">
        <v>370</v>
      </c>
      <c r="D217" s="63" t="s">
        <v>23</v>
      </c>
      <c r="E217" s="64" t="s">
        <v>2253</v>
      </c>
      <c r="F217" s="12" t="s">
        <v>2217</v>
      </c>
      <c r="G217" s="64" t="s">
        <v>24</v>
      </c>
      <c r="H217" s="11">
        <v>0.7</v>
      </c>
      <c r="I217" s="63">
        <v>1</v>
      </c>
      <c r="J217" s="65">
        <v>35000</v>
      </c>
      <c r="K217" s="65">
        <v>35000</v>
      </c>
      <c r="L217" s="65">
        <v>35000</v>
      </c>
      <c r="M217" s="65"/>
      <c r="N217" s="65"/>
      <c r="O217" s="12"/>
      <c r="P217" s="12"/>
      <c r="Q217" s="63"/>
      <c r="R217" s="66"/>
      <c r="S217" s="66"/>
      <c r="T217" s="66"/>
      <c r="U217" s="66"/>
      <c r="V217" s="67"/>
      <c r="W217" s="68"/>
    </row>
    <row r="218" spans="1:23" ht="28.5">
      <c r="A218" s="14">
        <v>213</v>
      </c>
      <c r="B218" s="63">
        <v>50</v>
      </c>
      <c r="C218" s="63" t="s">
        <v>370</v>
      </c>
      <c r="D218" s="63" t="s">
        <v>23</v>
      </c>
      <c r="E218" s="64" t="s">
        <v>2253</v>
      </c>
      <c r="F218" s="12" t="s">
        <v>2222</v>
      </c>
      <c r="G218" s="64" t="s">
        <v>19</v>
      </c>
      <c r="H218" s="11">
        <v>0.7</v>
      </c>
      <c r="I218" s="63">
        <v>1</v>
      </c>
      <c r="J218" s="65">
        <v>15000</v>
      </c>
      <c r="K218" s="65">
        <v>15000</v>
      </c>
      <c r="L218" s="65">
        <v>15000</v>
      </c>
      <c r="M218" s="65">
        <v>1000</v>
      </c>
      <c r="N218" s="65"/>
      <c r="O218" s="12"/>
      <c r="P218" s="12"/>
      <c r="Q218" s="63"/>
      <c r="R218" s="66"/>
      <c r="S218" s="66"/>
      <c r="T218" s="66"/>
      <c r="U218" s="66"/>
      <c r="V218" s="67"/>
      <c r="W218" s="68"/>
    </row>
    <row r="219" spans="1:23" ht="14.25">
      <c r="A219" s="14">
        <v>214</v>
      </c>
      <c r="B219" s="63">
        <v>51</v>
      </c>
      <c r="C219" s="63" t="s">
        <v>370</v>
      </c>
      <c r="D219" s="63" t="s">
        <v>23</v>
      </c>
      <c r="E219" s="64" t="s">
        <v>2254</v>
      </c>
      <c r="F219" s="12" t="s">
        <v>2140</v>
      </c>
      <c r="G219" s="64" t="s">
        <v>19</v>
      </c>
      <c r="H219" s="11">
        <v>0.7</v>
      </c>
      <c r="I219" s="63">
        <v>1</v>
      </c>
      <c r="J219" s="65">
        <v>30000</v>
      </c>
      <c r="K219" s="65">
        <v>30000</v>
      </c>
      <c r="L219" s="65">
        <v>30000</v>
      </c>
      <c r="M219" s="65"/>
      <c r="N219" s="65"/>
      <c r="O219" s="12"/>
      <c r="P219" s="12"/>
      <c r="Q219" s="63"/>
      <c r="R219" s="66"/>
      <c r="S219" s="66"/>
      <c r="T219" s="66"/>
      <c r="U219" s="66"/>
      <c r="V219" s="67"/>
      <c r="W219" s="68"/>
    </row>
    <row r="220" spans="1:23" ht="14.25">
      <c r="A220" s="14">
        <v>215</v>
      </c>
      <c r="B220" s="63">
        <v>52</v>
      </c>
      <c r="C220" s="63" t="s">
        <v>370</v>
      </c>
      <c r="D220" s="63" t="s">
        <v>23</v>
      </c>
      <c r="E220" s="64" t="s">
        <v>2254</v>
      </c>
      <c r="F220" s="12" t="s">
        <v>2255</v>
      </c>
      <c r="G220" s="64" t="s">
        <v>19</v>
      </c>
      <c r="H220" s="11">
        <v>0.7</v>
      </c>
      <c r="I220" s="63">
        <v>1</v>
      </c>
      <c r="J220" s="65">
        <v>22705</v>
      </c>
      <c r="K220" s="65">
        <v>22705</v>
      </c>
      <c r="L220" s="65">
        <v>22705</v>
      </c>
      <c r="M220" s="65">
        <v>1195</v>
      </c>
      <c r="N220" s="65"/>
      <c r="O220" s="12"/>
      <c r="P220" s="12"/>
      <c r="Q220" s="63"/>
      <c r="R220" s="66"/>
      <c r="S220" s="66"/>
      <c r="T220" s="66"/>
      <c r="U220" s="66"/>
      <c r="V220" s="67"/>
      <c r="W220" s="68"/>
    </row>
    <row r="221" spans="1:23" ht="28.5">
      <c r="A221" s="14">
        <v>216</v>
      </c>
      <c r="B221" s="63">
        <v>53</v>
      </c>
      <c r="C221" s="63" t="s">
        <v>370</v>
      </c>
      <c r="D221" s="63" t="s">
        <v>23</v>
      </c>
      <c r="E221" s="64" t="s">
        <v>2256</v>
      </c>
      <c r="F221" s="12" t="s">
        <v>2257</v>
      </c>
      <c r="G221" s="64" t="s">
        <v>24</v>
      </c>
      <c r="H221" s="11">
        <v>0.7</v>
      </c>
      <c r="I221" s="63">
        <v>1</v>
      </c>
      <c r="J221" s="65">
        <v>50000</v>
      </c>
      <c r="K221" s="65">
        <v>50000</v>
      </c>
      <c r="L221" s="65">
        <v>50000</v>
      </c>
      <c r="M221" s="65"/>
      <c r="N221" s="65"/>
      <c r="O221" s="12"/>
      <c r="P221" s="12"/>
      <c r="Q221" s="63"/>
      <c r="R221" s="66"/>
      <c r="S221" s="66"/>
      <c r="T221" s="66"/>
      <c r="U221" s="66"/>
      <c r="V221" s="67"/>
      <c r="W221" s="68"/>
    </row>
    <row r="222" spans="1:23" ht="28.5">
      <c r="A222" s="14">
        <v>217</v>
      </c>
      <c r="B222" s="63">
        <v>54</v>
      </c>
      <c r="C222" s="63" t="s">
        <v>370</v>
      </c>
      <c r="D222" s="63" t="s">
        <v>23</v>
      </c>
      <c r="E222" s="64" t="s">
        <v>2256</v>
      </c>
      <c r="F222" s="12" t="s">
        <v>2237</v>
      </c>
      <c r="G222" s="64" t="s">
        <v>19</v>
      </c>
      <c r="H222" s="11">
        <v>0.7</v>
      </c>
      <c r="I222" s="63">
        <v>1</v>
      </c>
      <c r="J222" s="65">
        <v>5000</v>
      </c>
      <c r="K222" s="65">
        <v>5000</v>
      </c>
      <c r="L222" s="65">
        <v>5000</v>
      </c>
      <c r="M222" s="65"/>
      <c r="N222" s="65"/>
      <c r="O222" s="12"/>
      <c r="P222" s="12"/>
      <c r="Q222" s="63"/>
      <c r="R222" s="66"/>
      <c r="S222" s="66"/>
      <c r="T222" s="66"/>
      <c r="U222" s="66"/>
      <c r="V222" s="67"/>
      <c r="W222" s="68"/>
    </row>
    <row r="223" spans="1:23" s="797" customFormat="1" ht="42.75" hidden="1">
      <c r="A223" s="786">
        <v>218</v>
      </c>
      <c r="B223" s="787">
        <v>55</v>
      </c>
      <c r="C223" s="788" t="s">
        <v>370</v>
      </c>
      <c r="D223" s="788" t="s">
        <v>18</v>
      </c>
      <c r="E223" s="787" t="s">
        <v>2258</v>
      </c>
      <c r="F223" s="789" t="s">
        <v>2259</v>
      </c>
      <c r="G223" s="790" t="s">
        <v>19</v>
      </c>
      <c r="H223" s="791">
        <v>0.7</v>
      </c>
      <c r="I223" s="787">
        <v>1</v>
      </c>
      <c r="J223" s="792">
        <v>421628.15</v>
      </c>
      <c r="K223" s="792">
        <v>421628.15</v>
      </c>
      <c r="L223" s="792">
        <v>421628.15</v>
      </c>
      <c r="M223" s="792"/>
      <c r="N223" s="788"/>
      <c r="O223" s="788"/>
      <c r="P223" s="788"/>
      <c r="Q223" s="793" t="s">
        <v>2787</v>
      </c>
      <c r="R223" s="794" t="s">
        <v>2788</v>
      </c>
      <c r="S223" s="794" t="s">
        <v>2789</v>
      </c>
      <c r="T223" s="794" t="s">
        <v>2917</v>
      </c>
      <c r="U223" s="795">
        <v>420000</v>
      </c>
      <c r="V223" s="796" t="s">
        <v>3086</v>
      </c>
      <c r="W223" s="788"/>
    </row>
    <row r="224" spans="1:23" ht="42.75" hidden="1">
      <c r="A224" s="14">
        <v>219</v>
      </c>
      <c r="B224" s="63">
        <v>56</v>
      </c>
      <c r="C224" s="68" t="s">
        <v>370</v>
      </c>
      <c r="D224" s="68" t="s">
        <v>18</v>
      </c>
      <c r="E224" s="68" t="s">
        <v>2258</v>
      </c>
      <c r="F224" s="12" t="s">
        <v>2260</v>
      </c>
      <c r="G224" s="71" t="s">
        <v>19</v>
      </c>
      <c r="H224" s="11">
        <v>0.7</v>
      </c>
      <c r="I224" s="63">
        <v>4</v>
      </c>
      <c r="J224" s="65">
        <v>46000</v>
      </c>
      <c r="K224" s="65">
        <v>92000</v>
      </c>
      <c r="L224" s="65">
        <v>184000</v>
      </c>
      <c r="M224" s="65"/>
      <c r="N224" s="68"/>
      <c r="O224" s="68"/>
      <c r="P224" s="68"/>
      <c r="Q224" s="336" t="s">
        <v>1149</v>
      </c>
      <c r="R224" s="623" t="s">
        <v>1814</v>
      </c>
      <c r="S224" s="332" t="s">
        <v>196</v>
      </c>
      <c r="T224" s="332" t="s">
        <v>2790</v>
      </c>
      <c r="U224" s="622">
        <v>184000</v>
      </c>
      <c r="V224" s="621"/>
      <c r="W224" s="68"/>
    </row>
    <row r="225" spans="1:23" ht="14.25" hidden="1">
      <c r="A225" s="14">
        <v>220</v>
      </c>
      <c r="B225" s="63">
        <v>57</v>
      </c>
      <c r="C225" s="68" t="s">
        <v>370</v>
      </c>
      <c r="D225" s="68" t="s">
        <v>18</v>
      </c>
      <c r="E225" s="68" t="s">
        <v>2258</v>
      </c>
      <c r="F225" s="68" t="s">
        <v>2261</v>
      </c>
      <c r="G225" s="71" t="s">
        <v>19</v>
      </c>
      <c r="H225" s="11">
        <v>0.7</v>
      </c>
      <c r="I225" s="63">
        <v>1</v>
      </c>
      <c r="J225" s="65">
        <v>2100000</v>
      </c>
      <c r="K225" s="65">
        <v>2100000</v>
      </c>
      <c r="L225" s="65">
        <v>2100000</v>
      </c>
      <c r="M225" s="65"/>
      <c r="N225" s="68"/>
      <c r="O225" s="68"/>
      <c r="P225" s="68"/>
      <c r="Q225" s="620" t="s">
        <v>3087</v>
      </c>
      <c r="R225" s="626" t="s">
        <v>3088</v>
      </c>
      <c r="S225" s="626" t="s">
        <v>3089</v>
      </c>
      <c r="T225" s="619" t="s">
        <v>2793</v>
      </c>
      <c r="U225" s="618">
        <v>2100000</v>
      </c>
      <c r="V225" s="621"/>
      <c r="W225" s="68"/>
    </row>
    <row r="226" spans="1:23" ht="42.75" hidden="1">
      <c r="A226" s="14">
        <v>221</v>
      </c>
      <c r="B226" s="63">
        <v>58</v>
      </c>
      <c r="C226" s="68" t="s">
        <v>370</v>
      </c>
      <c r="D226" s="68" t="s">
        <v>18</v>
      </c>
      <c r="E226" s="63" t="s">
        <v>2258</v>
      </c>
      <c r="F226" s="12" t="s">
        <v>2262</v>
      </c>
      <c r="G226" s="71" t="s">
        <v>19</v>
      </c>
      <c r="H226" s="11">
        <v>0.7</v>
      </c>
      <c r="I226" s="63">
        <v>1</v>
      </c>
      <c r="J226" s="65">
        <v>28000</v>
      </c>
      <c r="K226" s="65">
        <v>28000</v>
      </c>
      <c r="L226" s="65">
        <v>28000</v>
      </c>
      <c r="M226" s="65"/>
      <c r="N226" s="68"/>
      <c r="O226" s="68"/>
      <c r="P226" s="68"/>
      <c r="Q226" s="336" t="s">
        <v>1149</v>
      </c>
      <c r="R226" s="332" t="s">
        <v>1814</v>
      </c>
      <c r="S226" s="332" t="s">
        <v>2791</v>
      </c>
      <c r="T226" s="332" t="s">
        <v>2790</v>
      </c>
      <c r="U226" s="617" t="s">
        <v>3090</v>
      </c>
      <c r="V226" s="621"/>
      <c r="W226" s="68"/>
    </row>
    <row r="227" spans="1:23" ht="42.75" hidden="1">
      <c r="A227" s="14">
        <v>222</v>
      </c>
      <c r="B227" s="63">
        <v>59</v>
      </c>
      <c r="C227" s="68" t="s">
        <v>370</v>
      </c>
      <c r="D227" s="68" t="s">
        <v>18</v>
      </c>
      <c r="E227" s="63" t="s">
        <v>2258</v>
      </c>
      <c r="F227" s="12" t="s">
        <v>2263</v>
      </c>
      <c r="G227" s="71" t="s">
        <v>19</v>
      </c>
      <c r="H227" s="11">
        <v>0.7</v>
      </c>
      <c r="I227" s="63">
        <v>2</v>
      </c>
      <c r="J227" s="65">
        <v>23000</v>
      </c>
      <c r="K227" s="65">
        <v>46000</v>
      </c>
      <c r="L227" s="65">
        <v>46000</v>
      </c>
      <c r="M227" s="65"/>
      <c r="N227" s="68"/>
      <c r="O227" s="68"/>
      <c r="P227" s="68"/>
      <c r="Q227" s="336" t="s">
        <v>1149</v>
      </c>
      <c r="R227" s="623" t="s">
        <v>1814</v>
      </c>
      <c r="S227" s="332" t="s">
        <v>2791</v>
      </c>
      <c r="T227" s="332" t="s">
        <v>2790</v>
      </c>
      <c r="U227" s="617" t="s">
        <v>3091</v>
      </c>
      <c r="V227" s="621"/>
      <c r="W227" s="68"/>
    </row>
    <row r="228" spans="1:23" ht="14.25" hidden="1">
      <c r="A228" s="14">
        <v>223</v>
      </c>
      <c r="B228" s="63">
        <v>60</v>
      </c>
      <c r="C228" s="63" t="s">
        <v>370</v>
      </c>
      <c r="D228" s="63" t="s">
        <v>18</v>
      </c>
      <c r="E228" s="63" t="s">
        <v>2258</v>
      </c>
      <c r="F228" s="71" t="s">
        <v>2264</v>
      </c>
      <c r="G228" s="71" t="s">
        <v>19</v>
      </c>
      <c r="H228" s="11">
        <v>0.7</v>
      </c>
      <c r="I228" s="63">
        <v>1</v>
      </c>
      <c r="J228" s="69">
        <v>27000</v>
      </c>
      <c r="K228" s="69">
        <v>27000</v>
      </c>
      <c r="L228" s="69">
        <v>27000</v>
      </c>
      <c r="M228" s="69"/>
      <c r="N228" s="68"/>
      <c r="O228" s="68"/>
      <c r="P228" s="68"/>
      <c r="Q228" s="483" t="s">
        <v>2792</v>
      </c>
      <c r="R228" s="645" t="s">
        <v>1814</v>
      </c>
      <c r="S228" s="645" t="s">
        <v>3092</v>
      </c>
      <c r="T228" s="645" t="s">
        <v>2793</v>
      </c>
      <c r="U228" s="616" t="s">
        <v>3093</v>
      </c>
      <c r="V228" s="493" t="s">
        <v>2794</v>
      </c>
      <c r="W228" s="63"/>
    </row>
    <row r="229" spans="1:23" ht="28.5" hidden="1">
      <c r="A229" s="14">
        <v>224</v>
      </c>
      <c r="B229" s="63">
        <v>61</v>
      </c>
      <c r="C229" s="63" t="s">
        <v>370</v>
      </c>
      <c r="D229" s="63" t="s">
        <v>18</v>
      </c>
      <c r="E229" s="63" t="s">
        <v>2258</v>
      </c>
      <c r="F229" s="12" t="s">
        <v>2265</v>
      </c>
      <c r="G229" s="64" t="s">
        <v>19</v>
      </c>
      <c r="H229" s="11">
        <v>0.7</v>
      </c>
      <c r="I229" s="63">
        <v>1</v>
      </c>
      <c r="J229" s="65">
        <v>33000</v>
      </c>
      <c r="K229" s="65">
        <v>33000</v>
      </c>
      <c r="L229" s="65">
        <v>33000</v>
      </c>
      <c r="M229" s="65"/>
      <c r="N229" s="65"/>
      <c r="O229" s="12"/>
      <c r="P229" s="12"/>
      <c r="Q229" s="615" t="s">
        <v>2792</v>
      </c>
      <c r="R229" s="614" t="s">
        <v>1814</v>
      </c>
      <c r="S229" s="614" t="s">
        <v>3094</v>
      </c>
      <c r="T229" s="613" t="s">
        <v>2574</v>
      </c>
      <c r="U229" s="612" t="s">
        <v>3095</v>
      </c>
      <c r="V229" s="619" t="s">
        <v>3096</v>
      </c>
      <c r="W229" s="68"/>
    </row>
    <row r="230" spans="1:23" ht="14.25" hidden="1">
      <c r="A230" s="14">
        <v>225</v>
      </c>
      <c r="B230" s="63">
        <v>62</v>
      </c>
      <c r="C230" s="63" t="s">
        <v>370</v>
      </c>
      <c r="D230" s="63" t="s">
        <v>18</v>
      </c>
      <c r="E230" s="63" t="s">
        <v>2258</v>
      </c>
      <c r="F230" s="12" t="s">
        <v>2266</v>
      </c>
      <c r="G230" s="64" t="s">
        <v>19</v>
      </c>
      <c r="H230" s="11">
        <v>0.7</v>
      </c>
      <c r="I230" s="63">
        <v>1</v>
      </c>
      <c r="J230" s="65">
        <v>27000</v>
      </c>
      <c r="K230" s="65">
        <v>27000</v>
      </c>
      <c r="L230" s="65">
        <v>27000</v>
      </c>
      <c r="M230" s="65"/>
      <c r="N230" s="65"/>
      <c r="O230" s="12"/>
      <c r="P230" s="12"/>
      <c r="Q230" s="483" t="s">
        <v>2795</v>
      </c>
      <c r="R230" s="645" t="s">
        <v>1818</v>
      </c>
      <c r="S230" s="645" t="s">
        <v>2796</v>
      </c>
      <c r="T230" s="645" t="s">
        <v>2793</v>
      </c>
      <c r="U230" s="616" t="s">
        <v>3097</v>
      </c>
      <c r="V230" s="493" t="s">
        <v>2794</v>
      </c>
      <c r="W230" s="68"/>
    </row>
    <row r="231" spans="1:23" ht="14.25" hidden="1">
      <c r="A231" s="14">
        <v>226</v>
      </c>
      <c r="B231" s="63">
        <v>63</v>
      </c>
      <c r="C231" s="63" t="s">
        <v>370</v>
      </c>
      <c r="D231" s="63" t="s">
        <v>18</v>
      </c>
      <c r="E231" s="63" t="s">
        <v>2258</v>
      </c>
      <c r="F231" s="70" t="s">
        <v>82</v>
      </c>
      <c r="G231" s="71" t="s">
        <v>19</v>
      </c>
      <c r="H231" s="11">
        <v>0.7</v>
      </c>
      <c r="I231" s="63">
        <v>1</v>
      </c>
      <c r="J231" s="69">
        <v>20000</v>
      </c>
      <c r="K231" s="69">
        <v>20000</v>
      </c>
      <c r="L231" s="69">
        <v>20000</v>
      </c>
      <c r="M231" s="68"/>
      <c r="N231" s="68"/>
      <c r="O231" s="68"/>
      <c r="P231" s="68"/>
      <c r="Q231" s="483" t="s">
        <v>2795</v>
      </c>
      <c r="R231" s="645" t="s">
        <v>1818</v>
      </c>
      <c r="S231" s="645" t="s">
        <v>2797</v>
      </c>
      <c r="T231" s="645" t="s">
        <v>2793</v>
      </c>
      <c r="U231" s="616" t="s">
        <v>3098</v>
      </c>
      <c r="V231" s="493" t="s">
        <v>2794</v>
      </c>
      <c r="W231" s="67" t="s">
        <v>2794</v>
      </c>
    </row>
    <row r="232" spans="1:23" ht="25.5" hidden="1">
      <c r="A232" s="14">
        <v>227</v>
      </c>
      <c r="B232" s="63">
        <v>64</v>
      </c>
      <c r="C232" s="63" t="s">
        <v>370</v>
      </c>
      <c r="D232" s="63" t="s">
        <v>18</v>
      </c>
      <c r="E232" s="63" t="s">
        <v>2258</v>
      </c>
      <c r="F232" s="68" t="s">
        <v>2267</v>
      </c>
      <c r="G232" s="64" t="s">
        <v>19</v>
      </c>
      <c r="H232" s="11">
        <v>0.7</v>
      </c>
      <c r="I232" s="63">
        <v>1</v>
      </c>
      <c r="J232" s="65">
        <v>59000</v>
      </c>
      <c r="K232" s="65">
        <v>59000</v>
      </c>
      <c r="L232" s="65">
        <v>59000</v>
      </c>
      <c r="M232" s="65"/>
      <c r="N232" s="65"/>
      <c r="O232" s="12"/>
      <c r="P232" s="12"/>
      <c r="Q232" s="611" t="s">
        <v>3099</v>
      </c>
      <c r="R232" s="610" t="s">
        <v>1818</v>
      </c>
      <c r="S232" s="610" t="s">
        <v>3100</v>
      </c>
      <c r="T232" s="609" t="s">
        <v>2470</v>
      </c>
      <c r="U232" s="608" t="s">
        <v>3101</v>
      </c>
      <c r="V232" s="607" t="s">
        <v>3102</v>
      </c>
      <c r="W232" s="68"/>
    </row>
    <row r="233" spans="1:23" ht="14.25">
      <c r="A233" s="14">
        <v>228</v>
      </c>
      <c r="B233" s="63">
        <v>65</v>
      </c>
      <c r="C233" s="63" t="s">
        <v>370</v>
      </c>
      <c r="D233" s="63" t="s">
        <v>18</v>
      </c>
      <c r="E233" s="63" t="s">
        <v>2258</v>
      </c>
      <c r="F233" s="70" t="s">
        <v>2268</v>
      </c>
      <c r="G233" s="71" t="s">
        <v>19</v>
      </c>
      <c r="H233" s="11">
        <v>0.7</v>
      </c>
      <c r="I233" s="63">
        <v>3</v>
      </c>
      <c r="J233" s="69">
        <v>31000</v>
      </c>
      <c r="K233" s="69">
        <v>31000</v>
      </c>
      <c r="L233" s="69">
        <v>93000</v>
      </c>
      <c r="M233" s="68"/>
      <c r="N233" s="68"/>
      <c r="O233" s="68"/>
      <c r="P233" s="68"/>
      <c r="Q233" s="606"/>
      <c r="R233" s="606"/>
      <c r="S233" s="606"/>
      <c r="T233" s="606"/>
      <c r="U233" s="606"/>
      <c r="V233" s="605"/>
      <c r="W233" s="67" t="s">
        <v>2794</v>
      </c>
    </row>
    <row r="234" spans="1:23" ht="28.5" hidden="1">
      <c r="A234" s="14">
        <v>229</v>
      </c>
      <c r="B234" s="63">
        <v>66</v>
      </c>
      <c r="C234" s="63" t="s">
        <v>370</v>
      </c>
      <c r="D234" s="63" t="s">
        <v>18</v>
      </c>
      <c r="E234" s="63" t="s">
        <v>2258</v>
      </c>
      <c r="F234" s="12" t="s">
        <v>2269</v>
      </c>
      <c r="G234" s="64" t="s">
        <v>19</v>
      </c>
      <c r="H234" s="11">
        <v>0.7</v>
      </c>
      <c r="I234" s="63">
        <v>1</v>
      </c>
      <c r="J234" s="65">
        <v>27000</v>
      </c>
      <c r="K234" s="65">
        <v>27000</v>
      </c>
      <c r="L234" s="65">
        <v>27000</v>
      </c>
      <c r="M234" s="65"/>
      <c r="N234" s="65"/>
      <c r="O234" s="12"/>
      <c r="P234" s="12"/>
      <c r="Q234" s="483" t="s">
        <v>1149</v>
      </c>
      <c r="R234" s="645" t="s">
        <v>1814</v>
      </c>
      <c r="S234" s="645" t="s">
        <v>2791</v>
      </c>
      <c r="T234" s="645" t="s">
        <v>2790</v>
      </c>
      <c r="U234" s="616" t="s">
        <v>2800</v>
      </c>
      <c r="V234" s="493" t="s">
        <v>2794</v>
      </c>
      <c r="W234" s="68"/>
    </row>
    <row r="235" spans="1:23" ht="57">
      <c r="A235" s="14">
        <v>230</v>
      </c>
      <c r="B235" s="63">
        <v>67</v>
      </c>
      <c r="C235" s="63" t="s">
        <v>370</v>
      </c>
      <c r="D235" s="63" t="s">
        <v>18</v>
      </c>
      <c r="E235" s="63" t="s">
        <v>2258</v>
      </c>
      <c r="F235" s="71" t="s">
        <v>2798</v>
      </c>
      <c r="G235" s="71" t="s">
        <v>19</v>
      </c>
      <c r="H235" s="11">
        <v>0.7</v>
      </c>
      <c r="I235" s="63">
        <v>1</v>
      </c>
      <c r="J235" s="69">
        <v>750000</v>
      </c>
      <c r="K235" s="69">
        <v>750000</v>
      </c>
      <c r="L235" s="69">
        <v>750000</v>
      </c>
      <c r="M235" s="69"/>
      <c r="N235" s="64" t="s">
        <v>2799</v>
      </c>
      <c r="O235" s="66"/>
      <c r="P235" s="66"/>
      <c r="Q235" s="336"/>
      <c r="R235" s="623"/>
      <c r="S235" s="623"/>
      <c r="T235" s="623"/>
      <c r="U235" s="617"/>
      <c r="V235" s="621"/>
      <c r="W235" s="68"/>
    </row>
    <row r="236" spans="1:23" ht="28.5">
      <c r="A236" s="14">
        <v>231</v>
      </c>
      <c r="B236" s="63">
        <v>68</v>
      </c>
      <c r="C236" s="63" t="s">
        <v>370</v>
      </c>
      <c r="D236" s="63" t="s">
        <v>18</v>
      </c>
      <c r="E236" s="63" t="s">
        <v>2258</v>
      </c>
      <c r="F236" s="12" t="s">
        <v>2220</v>
      </c>
      <c r="G236" s="64" t="s">
        <v>19</v>
      </c>
      <c r="H236" s="11">
        <v>0.7</v>
      </c>
      <c r="I236" s="63">
        <v>10</v>
      </c>
      <c r="J236" s="65">
        <v>30000</v>
      </c>
      <c r="K236" s="65">
        <v>300000</v>
      </c>
      <c r="L236" s="65">
        <v>300000</v>
      </c>
      <c r="M236" s="65"/>
      <c r="N236" s="65"/>
      <c r="O236" s="12"/>
      <c r="P236" s="12"/>
      <c r="Q236" s="336"/>
      <c r="R236" s="623"/>
      <c r="S236" s="623"/>
      <c r="T236" s="623"/>
      <c r="U236" s="617"/>
      <c r="V236" s="621"/>
      <c r="W236" s="68"/>
    </row>
    <row r="237" spans="1:23" ht="42.75">
      <c r="A237" s="14">
        <v>232</v>
      </c>
      <c r="B237" s="63">
        <v>69</v>
      </c>
      <c r="C237" s="63" t="s">
        <v>370</v>
      </c>
      <c r="D237" s="63" t="s">
        <v>18</v>
      </c>
      <c r="E237" s="63" t="s">
        <v>2258</v>
      </c>
      <c r="F237" s="71" t="s">
        <v>2270</v>
      </c>
      <c r="G237" s="71" t="s">
        <v>19</v>
      </c>
      <c r="H237" s="11">
        <v>0.7</v>
      </c>
      <c r="I237" s="63">
        <v>2</v>
      </c>
      <c r="J237" s="69">
        <v>46000</v>
      </c>
      <c r="K237" s="69">
        <v>92000</v>
      </c>
      <c r="L237" s="69">
        <v>92000</v>
      </c>
      <c r="M237" s="69"/>
      <c r="N237" s="68"/>
      <c r="O237" s="68"/>
      <c r="P237" s="68"/>
      <c r="Q237" s="336"/>
      <c r="R237" s="623"/>
      <c r="S237" s="623"/>
      <c r="T237" s="623"/>
      <c r="U237" s="617"/>
      <c r="V237" s="621"/>
      <c r="W237" s="68"/>
    </row>
    <row r="238" spans="1:23" ht="28.5">
      <c r="A238" s="14">
        <v>233</v>
      </c>
      <c r="B238" s="63">
        <v>70</v>
      </c>
      <c r="C238" s="63" t="s">
        <v>370</v>
      </c>
      <c r="D238" s="63" t="s">
        <v>23</v>
      </c>
      <c r="E238" s="64" t="s">
        <v>2271</v>
      </c>
      <c r="F238" s="12" t="s">
        <v>2272</v>
      </c>
      <c r="G238" s="64" t="s">
        <v>24</v>
      </c>
      <c r="H238" s="11">
        <v>0.7</v>
      </c>
      <c r="I238" s="63">
        <v>1</v>
      </c>
      <c r="J238" s="65">
        <v>70000</v>
      </c>
      <c r="K238" s="65">
        <v>70000</v>
      </c>
      <c r="L238" s="65">
        <v>70000</v>
      </c>
      <c r="M238" s="65"/>
      <c r="N238" s="65"/>
      <c r="O238" s="12"/>
      <c r="P238" s="12"/>
      <c r="Q238" s="604"/>
      <c r="R238" s="603"/>
      <c r="S238" s="603"/>
      <c r="T238" s="603"/>
      <c r="U238" s="602"/>
      <c r="V238" s="601"/>
      <c r="W238" s="68"/>
    </row>
    <row r="239" spans="1:23" ht="28.5">
      <c r="A239" s="14">
        <v>234</v>
      </c>
      <c r="B239" s="63">
        <v>71</v>
      </c>
      <c r="C239" s="63" t="s">
        <v>370</v>
      </c>
      <c r="D239" s="63" t="s">
        <v>23</v>
      </c>
      <c r="E239" s="64" t="s">
        <v>2273</v>
      </c>
      <c r="F239" s="12" t="s">
        <v>2217</v>
      </c>
      <c r="G239" s="64" t="s">
        <v>24</v>
      </c>
      <c r="H239" s="11">
        <v>0.7</v>
      </c>
      <c r="I239" s="63">
        <v>1</v>
      </c>
      <c r="J239" s="65">
        <v>35000</v>
      </c>
      <c r="K239" s="65">
        <v>35000</v>
      </c>
      <c r="L239" s="65">
        <v>35000</v>
      </c>
      <c r="M239" s="65"/>
      <c r="N239" s="65"/>
      <c r="O239" s="12"/>
      <c r="P239" s="12"/>
      <c r="Q239" s="336"/>
      <c r="R239" s="623"/>
      <c r="S239" s="623"/>
      <c r="T239" s="623"/>
      <c r="U239" s="600"/>
      <c r="V239" s="621"/>
      <c r="W239" s="68"/>
    </row>
    <row r="240" spans="1:23" ht="28.5" hidden="1">
      <c r="A240" s="14">
        <v>235</v>
      </c>
      <c r="B240" s="63">
        <v>72</v>
      </c>
      <c r="C240" s="63" t="s">
        <v>370</v>
      </c>
      <c r="D240" s="63" t="s">
        <v>23</v>
      </c>
      <c r="E240" s="64" t="s">
        <v>2273</v>
      </c>
      <c r="F240" s="12" t="s">
        <v>2222</v>
      </c>
      <c r="G240" s="64" t="s">
        <v>19</v>
      </c>
      <c r="H240" s="11">
        <v>0.7</v>
      </c>
      <c r="I240" s="63">
        <v>1</v>
      </c>
      <c r="J240" s="65">
        <v>20000</v>
      </c>
      <c r="K240" s="65">
        <v>20000</v>
      </c>
      <c r="L240" s="65">
        <v>20000</v>
      </c>
      <c r="M240" s="65">
        <v>1000</v>
      </c>
      <c r="N240" s="65"/>
      <c r="O240" s="12"/>
      <c r="P240" s="12"/>
      <c r="Q240" s="627" t="s">
        <v>2801</v>
      </c>
      <c r="R240" s="626" t="s">
        <v>1880</v>
      </c>
      <c r="S240" s="626" t="s">
        <v>2789</v>
      </c>
      <c r="T240" s="626" t="s">
        <v>2916</v>
      </c>
      <c r="U240" s="599">
        <v>120000</v>
      </c>
      <c r="V240" s="624" t="s">
        <v>639</v>
      </c>
      <c r="W240" s="68"/>
    </row>
    <row r="241" spans="1:23" ht="42.75">
      <c r="A241" s="14">
        <v>236</v>
      </c>
      <c r="B241" s="63">
        <v>73</v>
      </c>
      <c r="C241" s="63" t="s">
        <v>370</v>
      </c>
      <c r="D241" s="63" t="s">
        <v>18</v>
      </c>
      <c r="E241" s="63" t="s">
        <v>2258</v>
      </c>
      <c r="F241" s="12" t="s">
        <v>2274</v>
      </c>
      <c r="G241" s="64" t="s">
        <v>19</v>
      </c>
      <c r="H241" s="11">
        <v>0.2</v>
      </c>
      <c r="I241" s="63">
        <v>2</v>
      </c>
      <c r="J241" s="65">
        <v>200000</v>
      </c>
      <c r="K241" s="65">
        <v>400000</v>
      </c>
      <c r="L241" s="65">
        <v>400000</v>
      </c>
      <c r="M241" s="65"/>
      <c r="N241" s="65"/>
      <c r="O241" s="12"/>
      <c r="P241" s="12"/>
      <c r="Q241" s="336"/>
      <c r="R241" s="623"/>
      <c r="S241" s="623"/>
      <c r="T241" s="623"/>
      <c r="U241" s="600"/>
      <c r="V241" s="621"/>
      <c r="W241" s="68"/>
    </row>
    <row r="242" spans="1:23" ht="14.25">
      <c r="A242" s="14">
        <v>237</v>
      </c>
      <c r="B242" s="63">
        <v>74</v>
      </c>
      <c r="C242" s="63" t="s">
        <v>370</v>
      </c>
      <c r="D242" s="63" t="s">
        <v>18</v>
      </c>
      <c r="E242" s="63" t="s">
        <v>2258</v>
      </c>
      <c r="F242" s="68" t="s">
        <v>542</v>
      </c>
      <c r="G242" s="64" t="s">
        <v>19</v>
      </c>
      <c r="H242" s="11">
        <v>0.2</v>
      </c>
      <c r="I242" s="63">
        <v>1</v>
      </c>
      <c r="J242" s="65">
        <v>130000</v>
      </c>
      <c r="K242" s="65">
        <v>130000</v>
      </c>
      <c r="L242" s="65">
        <v>130000</v>
      </c>
      <c r="M242" s="65"/>
      <c r="N242" s="65"/>
      <c r="O242" s="12"/>
      <c r="P242" s="12"/>
      <c r="Q242" s="336"/>
      <c r="R242" s="623"/>
      <c r="S242" s="623"/>
      <c r="T242" s="623"/>
      <c r="U242" s="600"/>
      <c r="V242" s="621"/>
      <c r="W242" s="68"/>
    </row>
    <row r="243" spans="1:23" ht="14.25">
      <c r="A243" s="14">
        <v>238</v>
      </c>
      <c r="B243" s="63">
        <v>75</v>
      </c>
      <c r="C243" s="68" t="s">
        <v>370</v>
      </c>
      <c r="D243" s="68" t="s">
        <v>18</v>
      </c>
      <c r="E243" s="68" t="s">
        <v>2258</v>
      </c>
      <c r="F243" s="68" t="s">
        <v>2275</v>
      </c>
      <c r="G243" s="71" t="s">
        <v>19</v>
      </c>
      <c r="H243" s="11">
        <v>0.2</v>
      </c>
      <c r="I243" s="63">
        <v>1</v>
      </c>
      <c r="J243" s="65">
        <v>120000</v>
      </c>
      <c r="K243" s="65">
        <v>120000</v>
      </c>
      <c r="L243" s="65">
        <v>120000</v>
      </c>
      <c r="M243" s="68"/>
      <c r="N243" s="68"/>
      <c r="O243" s="68"/>
      <c r="P243" s="68"/>
      <c r="Q243" s="65"/>
      <c r="R243" s="63" t="s">
        <v>2801</v>
      </c>
      <c r="S243" s="66" t="s">
        <v>1880</v>
      </c>
      <c r="T243" s="66" t="s">
        <v>2789</v>
      </c>
      <c r="U243" s="66" t="s">
        <v>2793</v>
      </c>
      <c r="V243" s="85">
        <v>120000</v>
      </c>
      <c r="W243" s="84"/>
    </row>
    <row r="244" spans="1:23" ht="28.5">
      <c r="A244" s="14">
        <v>239</v>
      </c>
      <c r="B244" s="63">
        <v>76</v>
      </c>
      <c r="C244" s="63" t="s">
        <v>370</v>
      </c>
      <c r="D244" s="63" t="s">
        <v>23</v>
      </c>
      <c r="E244" s="64" t="s">
        <v>2239</v>
      </c>
      <c r="F244" s="12" t="s">
        <v>2276</v>
      </c>
      <c r="G244" s="64" t="s">
        <v>24</v>
      </c>
      <c r="H244" s="11">
        <v>0.1</v>
      </c>
      <c r="I244" s="63">
        <v>1</v>
      </c>
      <c r="J244" s="65">
        <v>150000</v>
      </c>
      <c r="K244" s="65">
        <v>150000</v>
      </c>
      <c r="L244" s="65">
        <v>150000</v>
      </c>
      <c r="M244" s="65"/>
      <c r="N244" s="65"/>
      <c r="O244" s="12"/>
      <c r="P244" s="12"/>
      <c r="Q244" s="63"/>
      <c r="R244" s="66"/>
      <c r="S244" s="66"/>
      <c r="T244" s="66"/>
      <c r="U244" s="66"/>
      <c r="V244" s="67"/>
      <c r="W244" s="68"/>
    </row>
    <row r="245" spans="1:23" ht="28.5">
      <c r="A245" s="14">
        <v>240</v>
      </c>
      <c r="B245" s="63">
        <v>77</v>
      </c>
      <c r="C245" s="63" t="s">
        <v>370</v>
      </c>
      <c r="D245" s="63" t="s">
        <v>23</v>
      </c>
      <c r="E245" s="64" t="s">
        <v>2256</v>
      </c>
      <c r="F245" s="12" t="s">
        <v>2276</v>
      </c>
      <c r="G245" s="64" t="s">
        <v>24</v>
      </c>
      <c r="H245" s="11">
        <v>0.1</v>
      </c>
      <c r="I245" s="63">
        <v>1</v>
      </c>
      <c r="J245" s="65">
        <v>150000</v>
      </c>
      <c r="K245" s="65">
        <v>150000</v>
      </c>
      <c r="L245" s="65">
        <v>150000</v>
      </c>
      <c r="M245" s="65"/>
      <c r="N245" s="65"/>
      <c r="O245" s="12"/>
      <c r="P245" s="12"/>
      <c r="Q245" s="63"/>
      <c r="R245" s="66"/>
      <c r="S245" s="66"/>
      <c r="T245" s="66"/>
      <c r="U245" s="66"/>
      <c r="V245" s="67"/>
      <c r="W245" s="68"/>
    </row>
    <row r="246" spans="1:23" s="208" customFormat="1" ht="28.5" hidden="1">
      <c r="A246" s="190">
        <v>241</v>
      </c>
      <c r="B246" s="191">
        <v>1</v>
      </c>
      <c r="C246" s="191" t="s">
        <v>371</v>
      </c>
      <c r="D246" s="192" t="s">
        <v>23</v>
      </c>
      <c r="E246" s="192" t="s">
        <v>459</v>
      </c>
      <c r="F246" s="193" t="s">
        <v>460</v>
      </c>
      <c r="G246" s="194" t="s">
        <v>24</v>
      </c>
      <c r="H246" s="195">
        <v>0.7</v>
      </c>
      <c r="I246" s="191">
        <v>1</v>
      </c>
      <c r="J246" s="196">
        <v>97900</v>
      </c>
      <c r="K246" s="197">
        <f t="shared" ref="K246:K277" si="8">I246*J246</f>
        <v>97900</v>
      </c>
      <c r="L246" s="197">
        <v>97900</v>
      </c>
      <c r="M246" s="197">
        <f t="shared" ref="M246:M277" si="9">K246-L246</f>
        <v>0</v>
      </c>
      <c r="N246" s="197" t="s">
        <v>25</v>
      </c>
      <c r="O246" s="209" t="s">
        <v>38</v>
      </c>
      <c r="P246" s="160"/>
      <c r="Q246" s="210" t="s">
        <v>2446</v>
      </c>
      <c r="R246" s="211" t="s">
        <v>2447</v>
      </c>
      <c r="S246" s="211" t="s">
        <v>187</v>
      </c>
      <c r="T246" s="211" t="s">
        <v>2837</v>
      </c>
      <c r="U246" s="211" t="s">
        <v>2838</v>
      </c>
      <c r="V246" s="212">
        <v>97900</v>
      </c>
      <c r="W246" s="205"/>
    </row>
    <row r="247" spans="1:23" ht="28.5" hidden="1">
      <c r="A247" s="14">
        <v>242</v>
      </c>
      <c r="B247" s="63">
        <v>2</v>
      </c>
      <c r="C247" s="63" t="s">
        <v>371</v>
      </c>
      <c r="D247" s="70" t="s">
        <v>18</v>
      </c>
      <c r="E247" s="70" t="s">
        <v>461</v>
      </c>
      <c r="F247" s="9" t="s">
        <v>462</v>
      </c>
      <c r="G247" s="10" t="s">
        <v>19</v>
      </c>
      <c r="H247" s="11">
        <v>0.7</v>
      </c>
      <c r="I247" s="63">
        <v>5</v>
      </c>
      <c r="J247" s="65">
        <v>22000</v>
      </c>
      <c r="K247" s="65">
        <f t="shared" si="8"/>
        <v>110000</v>
      </c>
      <c r="L247" s="65">
        <v>110000</v>
      </c>
      <c r="M247" s="65">
        <f t="shared" si="9"/>
        <v>0</v>
      </c>
      <c r="N247" s="65" t="s">
        <v>25</v>
      </c>
      <c r="O247" s="209" t="s">
        <v>38</v>
      </c>
      <c r="P247" s="160" t="s">
        <v>2839</v>
      </c>
      <c r="Q247" s="213" t="s">
        <v>496</v>
      </c>
      <c r="R247" s="214" t="s">
        <v>445</v>
      </c>
      <c r="S247" s="214"/>
      <c r="T247" s="214" t="s">
        <v>2453</v>
      </c>
      <c r="U247" s="214" t="s">
        <v>2840</v>
      </c>
      <c r="V247" s="215">
        <v>84500</v>
      </c>
      <c r="W247" s="12"/>
    </row>
    <row r="248" spans="1:23" ht="25.5" hidden="1">
      <c r="A248" s="14">
        <v>243</v>
      </c>
      <c r="B248" s="63">
        <v>3</v>
      </c>
      <c r="C248" s="63" t="s">
        <v>371</v>
      </c>
      <c r="D248" s="70" t="s">
        <v>18</v>
      </c>
      <c r="E248" s="70" t="s">
        <v>461</v>
      </c>
      <c r="F248" s="9" t="s">
        <v>463</v>
      </c>
      <c r="G248" s="10" t="s">
        <v>19</v>
      </c>
      <c r="H248" s="11">
        <v>0.7</v>
      </c>
      <c r="I248" s="63">
        <v>1</v>
      </c>
      <c r="J248" s="65">
        <v>100000</v>
      </c>
      <c r="K248" s="65">
        <f t="shared" si="8"/>
        <v>100000</v>
      </c>
      <c r="L248" s="65">
        <v>100000</v>
      </c>
      <c r="M248" s="65">
        <f t="shared" si="9"/>
        <v>0</v>
      </c>
      <c r="N248" s="65" t="s">
        <v>25</v>
      </c>
      <c r="O248" s="209" t="s">
        <v>39</v>
      </c>
      <c r="P248" s="160"/>
      <c r="Q248" s="216" t="s">
        <v>464</v>
      </c>
      <c r="R248" s="211" t="s">
        <v>445</v>
      </c>
      <c r="S248" s="211"/>
      <c r="T248" s="214"/>
      <c r="U248" s="214"/>
      <c r="V248" s="215"/>
      <c r="W248" s="12"/>
    </row>
    <row r="249" spans="1:23" ht="25.5" hidden="1">
      <c r="A249" s="14">
        <v>244</v>
      </c>
      <c r="B249" s="63">
        <v>4</v>
      </c>
      <c r="C249" s="63" t="s">
        <v>371</v>
      </c>
      <c r="D249" s="70" t="s">
        <v>18</v>
      </c>
      <c r="E249" s="70" t="s">
        <v>461</v>
      </c>
      <c r="F249" s="9" t="s">
        <v>465</v>
      </c>
      <c r="G249" s="10" t="s">
        <v>19</v>
      </c>
      <c r="H249" s="11">
        <v>0.7</v>
      </c>
      <c r="I249" s="63">
        <v>1</v>
      </c>
      <c r="J249" s="65">
        <v>39000</v>
      </c>
      <c r="K249" s="65">
        <f t="shared" si="8"/>
        <v>39000</v>
      </c>
      <c r="L249" s="65">
        <v>39000</v>
      </c>
      <c r="M249" s="65">
        <f t="shared" si="9"/>
        <v>0</v>
      </c>
      <c r="N249" s="65" t="s">
        <v>25</v>
      </c>
      <c r="O249" s="209" t="s">
        <v>38</v>
      </c>
      <c r="P249" s="160" t="s">
        <v>2448</v>
      </c>
      <c r="Q249" s="213" t="s">
        <v>466</v>
      </c>
      <c r="R249" s="211" t="s">
        <v>445</v>
      </c>
      <c r="S249" s="211"/>
      <c r="T249" s="214" t="s">
        <v>414</v>
      </c>
      <c r="U249" s="214" t="s">
        <v>2449</v>
      </c>
      <c r="V249" s="215">
        <v>39000</v>
      </c>
      <c r="W249" s="12"/>
    </row>
    <row r="250" spans="1:23" ht="28.5" hidden="1">
      <c r="A250" s="14">
        <v>245</v>
      </c>
      <c r="B250" s="63">
        <v>5</v>
      </c>
      <c r="C250" s="63" t="s">
        <v>371</v>
      </c>
      <c r="D250" s="70" t="s">
        <v>18</v>
      </c>
      <c r="E250" s="70" t="s">
        <v>461</v>
      </c>
      <c r="F250" s="9" t="s">
        <v>467</v>
      </c>
      <c r="G250" s="10" t="s">
        <v>19</v>
      </c>
      <c r="H250" s="11">
        <v>0.7</v>
      </c>
      <c r="I250" s="63">
        <v>1</v>
      </c>
      <c r="J250" s="65">
        <v>58000</v>
      </c>
      <c r="K250" s="65">
        <f t="shared" si="8"/>
        <v>58000</v>
      </c>
      <c r="L250" s="65">
        <v>58000</v>
      </c>
      <c r="M250" s="65">
        <f t="shared" si="9"/>
        <v>0</v>
      </c>
      <c r="N250" s="65" t="s">
        <v>25</v>
      </c>
      <c r="O250" s="209" t="s">
        <v>38</v>
      </c>
      <c r="P250" s="160" t="s">
        <v>2448</v>
      </c>
      <c r="Q250" s="216" t="s">
        <v>469</v>
      </c>
      <c r="R250" s="214" t="s">
        <v>470</v>
      </c>
      <c r="S250" s="148"/>
      <c r="T250" s="148" t="s">
        <v>471</v>
      </c>
      <c r="U250" s="214" t="s">
        <v>2449</v>
      </c>
      <c r="V250" s="215">
        <v>58000</v>
      </c>
      <c r="W250" s="12"/>
    </row>
    <row r="251" spans="1:23" ht="25.5" hidden="1">
      <c r="A251" s="14">
        <v>246</v>
      </c>
      <c r="B251" s="63">
        <v>6</v>
      </c>
      <c r="C251" s="63" t="s">
        <v>371</v>
      </c>
      <c r="D251" s="70" t="s">
        <v>18</v>
      </c>
      <c r="E251" s="70" t="s">
        <v>461</v>
      </c>
      <c r="F251" s="9" t="s">
        <v>472</v>
      </c>
      <c r="G251" s="10" t="s">
        <v>19</v>
      </c>
      <c r="H251" s="11">
        <v>0.7</v>
      </c>
      <c r="I251" s="63">
        <v>3</v>
      </c>
      <c r="J251" s="65">
        <v>3300</v>
      </c>
      <c r="K251" s="65">
        <f t="shared" si="8"/>
        <v>9900</v>
      </c>
      <c r="L251" s="65">
        <v>9900</v>
      </c>
      <c r="M251" s="65">
        <f t="shared" si="9"/>
        <v>0</v>
      </c>
      <c r="N251" s="65" t="s">
        <v>25</v>
      </c>
      <c r="O251" s="209" t="s">
        <v>37</v>
      </c>
      <c r="P251" s="160" t="s">
        <v>468</v>
      </c>
      <c r="Q251" s="216" t="s">
        <v>392</v>
      </c>
      <c r="R251" s="214" t="s">
        <v>445</v>
      </c>
      <c r="S251" s="214"/>
      <c r="T251" s="214" t="s">
        <v>2841</v>
      </c>
      <c r="U251" s="214"/>
      <c r="V251" s="215"/>
      <c r="W251" s="12"/>
    </row>
    <row r="252" spans="1:23" ht="28.5" hidden="1">
      <c r="A252" s="14">
        <v>247</v>
      </c>
      <c r="B252" s="63">
        <v>7</v>
      </c>
      <c r="C252" s="63" t="s">
        <v>371</v>
      </c>
      <c r="D252" s="70" t="s">
        <v>18</v>
      </c>
      <c r="E252" s="70" t="s">
        <v>461</v>
      </c>
      <c r="F252" s="9" t="s">
        <v>473</v>
      </c>
      <c r="G252" s="10" t="s">
        <v>19</v>
      </c>
      <c r="H252" s="11">
        <v>0.7</v>
      </c>
      <c r="I252" s="63">
        <v>1</v>
      </c>
      <c r="J252" s="65">
        <v>30000</v>
      </c>
      <c r="K252" s="65">
        <f t="shared" si="8"/>
        <v>30000</v>
      </c>
      <c r="L252" s="65">
        <v>30000</v>
      </c>
      <c r="M252" s="65">
        <f t="shared" si="9"/>
        <v>0</v>
      </c>
      <c r="N252" s="65" t="s">
        <v>25</v>
      </c>
      <c r="O252" s="209" t="s">
        <v>39</v>
      </c>
      <c r="P252" s="160" t="s">
        <v>474</v>
      </c>
      <c r="Q252" s="213" t="s">
        <v>475</v>
      </c>
      <c r="R252" s="214" t="s">
        <v>445</v>
      </c>
      <c r="S252" s="214"/>
      <c r="T252" s="214"/>
      <c r="U252" s="214"/>
      <c r="V252" s="215"/>
      <c r="W252" s="12"/>
    </row>
    <row r="253" spans="1:23" ht="14.25" hidden="1">
      <c r="A253" s="14">
        <v>248</v>
      </c>
      <c r="B253" s="63">
        <v>8</v>
      </c>
      <c r="C253" s="63" t="s">
        <v>371</v>
      </c>
      <c r="D253" s="70" t="s">
        <v>18</v>
      </c>
      <c r="E253" s="70" t="s">
        <v>461</v>
      </c>
      <c r="F253" s="9" t="s">
        <v>476</v>
      </c>
      <c r="G253" s="10" t="s">
        <v>19</v>
      </c>
      <c r="H253" s="11">
        <v>0.7</v>
      </c>
      <c r="I253" s="63">
        <v>1</v>
      </c>
      <c r="J253" s="65">
        <v>7000</v>
      </c>
      <c r="K253" s="65">
        <f t="shared" si="8"/>
        <v>7000</v>
      </c>
      <c r="L253" s="65">
        <v>5972.37</v>
      </c>
      <c r="M253" s="65">
        <f t="shared" si="9"/>
        <v>1027.6300000000001</v>
      </c>
      <c r="N253" s="65" t="s">
        <v>25</v>
      </c>
      <c r="O253" s="209" t="s">
        <v>36</v>
      </c>
      <c r="P253" s="160" t="s">
        <v>468</v>
      </c>
      <c r="Q253" s="216" t="s">
        <v>392</v>
      </c>
      <c r="R253" s="214" t="s">
        <v>445</v>
      </c>
      <c r="S253" s="214"/>
      <c r="T253" s="214" t="s">
        <v>2841</v>
      </c>
      <c r="U253" s="214"/>
      <c r="V253" s="215"/>
      <c r="W253" s="12"/>
    </row>
    <row r="254" spans="1:23" ht="25.5" hidden="1">
      <c r="A254" s="14">
        <v>249</v>
      </c>
      <c r="B254" s="63">
        <v>9</v>
      </c>
      <c r="C254" s="63" t="s">
        <v>371</v>
      </c>
      <c r="D254" s="70" t="s">
        <v>18</v>
      </c>
      <c r="E254" s="70" t="s">
        <v>461</v>
      </c>
      <c r="F254" s="9" t="s">
        <v>477</v>
      </c>
      <c r="G254" s="10" t="s">
        <v>19</v>
      </c>
      <c r="H254" s="11">
        <v>0.7</v>
      </c>
      <c r="I254" s="63">
        <v>1</v>
      </c>
      <c r="J254" s="65">
        <v>450000</v>
      </c>
      <c r="K254" s="65">
        <f t="shared" si="8"/>
        <v>450000</v>
      </c>
      <c r="L254" s="65">
        <v>450000</v>
      </c>
      <c r="M254" s="65">
        <f t="shared" si="9"/>
        <v>0</v>
      </c>
      <c r="N254" s="65" t="s">
        <v>25</v>
      </c>
      <c r="O254" s="209" t="s">
        <v>39</v>
      </c>
      <c r="P254" s="160" t="s">
        <v>474</v>
      </c>
      <c r="Q254" s="216" t="s">
        <v>478</v>
      </c>
      <c r="R254" s="214" t="s">
        <v>445</v>
      </c>
      <c r="S254" s="214"/>
      <c r="T254" s="214"/>
      <c r="U254" s="214"/>
      <c r="V254" s="215"/>
      <c r="W254" s="68"/>
    </row>
    <row r="255" spans="1:23" ht="28.5" hidden="1">
      <c r="A255" s="14">
        <v>250</v>
      </c>
      <c r="B255" s="63">
        <v>10</v>
      </c>
      <c r="C255" s="63" t="s">
        <v>371</v>
      </c>
      <c r="D255" s="70" t="s">
        <v>18</v>
      </c>
      <c r="E255" s="70" t="s">
        <v>461</v>
      </c>
      <c r="F255" s="9" t="s">
        <v>96</v>
      </c>
      <c r="G255" s="10" t="s">
        <v>19</v>
      </c>
      <c r="H255" s="11">
        <v>0.7</v>
      </c>
      <c r="I255" s="63">
        <v>1</v>
      </c>
      <c r="J255" s="65">
        <v>150000</v>
      </c>
      <c r="K255" s="65">
        <f t="shared" si="8"/>
        <v>150000</v>
      </c>
      <c r="L255" s="65">
        <v>150000</v>
      </c>
      <c r="M255" s="65">
        <f t="shared" si="9"/>
        <v>0</v>
      </c>
      <c r="N255" s="65" t="s">
        <v>25</v>
      </c>
      <c r="O255" s="209" t="s">
        <v>38</v>
      </c>
      <c r="P255" s="160" t="s">
        <v>2450</v>
      </c>
      <c r="Q255" s="216" t="s">
        <v>479</v>
      </c>
      <c r="R255" s="214" t="s">
        <v>445</v>
      </c>
      <c r="S255" s="214"/>
      <c r="T255" s="214" t="s">
        <v>414</v>
      </c>
      <c r="U255" s="214" t="s">
        <v>2449</v>
      </c>
      <c r="V255" s="215">
        <v>150000</v>
      </c>
      <c r="W255" s="68"/>
    </row>
    <row r="256" spans="1:23" ht="28.5" hidden="1">
      <c r="A256" s="14">
        <v>251</v>
      </c>
      <c r="B256" s="63">
        <v>11</v>
      </c>
      <c r="C256" s="63" t="s">
        <v>371</v>
      </c>
      <c r="D256" s="70" t="s">
        <v>18</v>
      </c>
      <c r="E256" s="70" t="s">
        <v>461</v>
      </c>
      <c r="F256" s="9" t="s">
        <v>480</v>
      </c>
      <c r="G256" s="10" t="s">
        <v>19</v>
      </c>
      <c r="H256" s="11">
        <v>0.7</v>
      </c>
      <c r="I256" s="63">
        <v>1</v>
      </c>
      <c r="J256" s="65">
        <v>96000</v>
      </c>
      <c r="K256" s="65">
        <f t="shared" si="8"/>
        <v>96000</v>
      </c>
      <c r="L256" s="65">
        <v>96000</v>
      </c>
      <c r="M256" s="65">
        <f t="shared" si="9"/>
        <v>0</v>
      </c>
      <c r="N256" s="65" t="s">
        <v>25</v>
      </c>
      <c r="O256" s="209" t="s">
        <v>38</v>
      </c>
      <c r="P256" s="160" t="s">
        <v>2448</v>
      </c>
      <c r="Q256" s="213" t="s">
        <v>481</v>
      </c>
      <c r="R256" s="214" t="s">
        <v>482</v>
      </c>
      <c r="S256" s="214"/>
      <c r="T256" s="214" t="s">
        <v>483</v>
      </c>
      <c r="U256" s="214" t="s">
        <v>2449</v>
      </c>
      <c r="V256" s="215">
        <v>95230</v>
      </c>
      <c r="W256" s="68"/>
    </row>
    <row r="257" spans="1:23" ht="28.5" hidden="1">
      <c r="A257" s="14">
        <v>252</v>
      </c>
      <c r="B257" s="63">
        <v>12</v>
      </c>
      <c r="C257" s="63" t="s">
        <v>371</v>
      </c>
      <c r="D257" s="70" t="s">
        <v>23</v>
      </c>
      <c r="E257" s="70" t="s">
        <v>484</v>
      </c>
      <c r="F257" s="9" t="s">
        <v>485</v>
      </c>
      <c r="G257" s="10" t="s">
        <v>24</v>
      </c>
      <c r="H257" s="11">
        <v>0.7</v>
      </c>
      <c r="I257" s="63">
        <v>1</v>
      </c>
      <c r="J257" s="65">
        <v>83700</v>
      </c>
      <c r="K257" s="65">
        <f t="shared" si="8"/>
        <v>83700</v>
      </c>
      <c r="L257" s="65">
        <v>83700</v>
      </c>
      <c r="M257" s="65">
        <f t="shared" si="9"/>
        <v>0</v>
      </c>
      <c r="N257" s="65" t="s">
        <v>25</v>
      </c>
      <c r="O257" s="209" t="s">
        <v>39</v>
      </c>
      <c r="P257" s="160"/>
      <c r="Q257" s="216" t="s">
        <v>2842</v>
      </c>
      <c r="R257" s="214" t="s">
        <v>2452</v>
      </c>
      <c r="S257" s="214" t="s">
        <v>169</v>
      </c>
      <c r="T257" s="214"/>
      <c r="U257" s="214"/>
      <c r="V257" s="215"/>
      <c r="W257" s="68"/>
    </row>
    <row r="258" spans="1:23" ht="14.25" hidden="1">
      <c r="A258" s="14">
        <v>253</v>
      </c>
      <c r="B258" s="63">
        <v>13</v>
      </c>
      <c r="C258" s="63" t="s">
        <v>371</v>
      </c>
      <c r="D258" s="70" t="s">
        <v>23</v>
      </c>
      <c r="E258" s="70" t="s">
        <v>484</v>
      </c>
      <c r="F258" s="9" t="s">
        <v>486</v>
      </c>
      <c r="G258" s="10" t="s">
        <v>19</v>
      </c>
      <c r="H258" s="11">
        <v>0.7</v>
      </c>
      <c r="I258" s="63">
        <v>1</v>
      </c>
      <c r="J258" s="65">
        <v>21000</v>
      </c>
      <c r="K258" s="65">
        <f t="shared" si="8"/>
        <v>21000</v>
      </c>
      <c r="L258" s="65">
        <v>21000</v>
      </c>
      <c r="M258" s="65">
        <f t="shared" si="9"/>
        <v>0</v>
      </c>
      <c r="N258" s="65" t="s">
        <v>25</v>
      </c>
      <c r="O258" s="209" t="s">
        <v>22</v>
      </c>
      <c r="P258" s="160"/>
      <c r="Q258" s="216"/>
      <c r="R258" s="214"/>
      <c r="S258" s="214"/>
      <c r="T258" s="214"/>
      <c r="U258" s="214"/>
      <c r="V258" s="215"/>
      <c r="W258" s="68"/>
    </row>
    <row r="259" spans="1:23" ht="14.25" hidden="1">
      <c r="A259" s="14">
        <v>254</v>
      </c>
      <c r="B259" s="63">
        <v>14</v>
      </c>
      <c r="C259" s="63" t="s">
        <v>371</v>
      </c>
      <c r="D259" s="70" t="s">
        <v>23</v>
      </c>
      <c r="E259" s="70" t="s">
        <v>484</v>
      </c>
      <c r="F259" s="9" t="s">
        <v>487</v>
      </c>
      <c r="G259" s="10" t="s">
        <v>19</v>
      </c>
      <c r="H259" s="11">
        <v>0.7</v>
      </c>
      <c r="I259" s="63">
        <v>1</v>
      </c>
      <c r="J259" s="65">
        <v>15000</v>
      </c>
      <c r="K259" s="65">
        <f t="shared" si="8"/>
        <v>15000</v>
      </c>
      <c r="L259" s="65">
        <v>10834.22</v>
      </c>
      <c r="M259" s="65">
        <f t="shared" si="9"/>
        <v>4165.7800000000007</v>
      </c>
      <c r="N259" s="65" t="s">
        <v>25</v>
      </c>
      <c r="O259" s="209" t="s">
        <v>22</v>
      </c>
      <c r="P259" s="160"/>
      <c r="Q259" s="216"/>
      <c r="R259" s="214"/>
      <c r="S259" s="214"/>
      <c r="T259" s="214"/>
      <c r="U259" s="214"/>
      <c r="V259" s="215"/>
      <c r="W259" s="68"/>
    </row>
    <row r="260" spans="1:23" ht="28.5" hidden="1">
      <c r="A260" s="14">
        <v>255</v>
      </c>
      <c r="B260" s="63">
        <v>15</v>
      </c>
      <c r="C260" s="63" t="s">
        <v>371</v>
      </c>
      <c r="D260" s="70" t="s">
        <v>23</v>
      </c>
      <c r="E260" s="71" t="s">
        <v>488</v>
      </c>
      <c r="F260" s="9" t="s">
        <v>489</v>
      </c>
      <c r="G260" s="10" t="s">
        <v>19</v>
      </c>
      <c r="H260" s="11">
        <v>0.7</v>
      </c>
      <c r="I260" s="63">
        <v>2</v>
      </c>
      <c r="J260" s="65">
        <v>28000</v>
      </c>
      <c r="K260" s="65">
        <f t="shared" si="8"/>
        <v>56000</v>
      </c>
      <c r="L260" s="65">
        <v>56000</v>
      </c>
      <c r="M260" s="65">
        <f t="shared" si="9"/>
        <v>0</v>
      </c>
      <c r="N260" s="65" t="s">
        <v>25</v>
      </c>
      <c r="O260" s="209" t="s">
        <v>38</v>
      </c>
      <c r="P260" s="160"/>
      <c r="Q260" s="216" t="s">
        <v>2451</v>
      </c>
      <c r="R260" s="214" t="s">
        <v>2843</v>
      </c>
      <c r="S260" s="214" t="s">
        <v>186</v>
      </c>
      <c r="T260" s="214" t="s">
        <v>2844</v>
      </c>
      <c r="U260" s="214" t="s">
        <v>2845</v>
      </c>
      <c r="V260" s="215">
        <v>56000</v>
      </c>
      <c r="W260" s="68"/>
    </row>
    <row r="261" spans="1:23" ht="28.5" hidden="1">
      <c r="A261" s="14">
        <v>256</v>
      </c>
      <c r="B261" s="63">
        <v>16</v>
      </c>
      <c r="C261" s="63" t="s">
        <v>371</v>
      </c>
      <c r="D261" s="70" t="s">
        <v>23</v>
      </c>
      <c r="E261" s="71" t="s">
        <v>488</v>
      </c>
      <c r="F261" s="9" t="s">
        <v>490</v>
      </c>
      <c r="G261" s="10" t="s">
        <v>19</v>
      </c>
      <c r="H261" s="11">
        <v>0.7</v>
      </c>
      <c r="I261" s="63">
        <v>1</v>
      </c>
      <c r="J261" s="65">
        <v>13000</v>
      </c>
      <c r="K261" s="65">
        <f t="shared" si="8"/>
        <v>13000</v>
      </c>
      <c r="L261" s="65">
        <v>13000</v>
      </c>
      <c r="M261" s="65">
        <f t="shared" si="9"/>
        <v>0</v>
      </c>
      <c r="N261" s="65" t="s">
        <v>25</v>
      </c>
      <c r="O261" s="209" t="s">
        <v>38</v>
      </c>
      <c r="P261" s="160"/>
      <c r="Q261" s="216" t="s">
        <v>2846</v>
      </c>
      <c r="R261" s="214" t="s">
        <v>2847</v>
      </c>
      <c r="S261" s="214" t="s">
        <v>196</v>
      </c>
      <c r="T261" s="211" t="s">
        <v>2848</v>
      </c>
      <c r="U261" s="211" t="s">
        <v>2848</v>
      </c>
      <c r="V261" s="215">
        <v>13000</v>
      </c>
      <c r="W261" s="68"/>
    </row>
    <row r="262" spans="1:23" ht="28.5" hidden="1">
      <c r="A262" s="14">
        <v>257</v>
      </c>
      <c r="B262" s="63">
        <v>17</v>
      </c>
      <c r="C262" s="63" t="s">
        <v>371</v>
      </c>
      <c r="D262" s="70" t="s">
        <v>23</v>
      </c>
      <c r="E262" s="71" t="s">
        <v>488</v>
      </c>
      <c r="F262" s="9" t="s">
        <v>491</v>
      </c>
      <c r="G262" s="10" t="s">
        <v>19</v>
      </c>
      <c r="H262" s="11">
        <v>0.7</v>
      </c>
      <c r="I262" s="63">
        <v>1</v>
      </c>
      <c r="J262" s="65">
        <v>8500</v>
      </c>
      <c r="K262" s="65">
        <f t="shared" si="8"/>
        <v>8500</v>
      </c>
      <c r="L262" s="65">
        <v>8500</v>
      </c>
      <c r="M262" s="65">
        <f t="shared" si="9"/>
        <v>0</v>
      </c>
      <c r="N262" s="65" t="s">
        <v>25</v>
      </c>
      <c r="O262" s="209" t="s">
        <v>38</v>
      </c>
      <c r="P262" s="160"/>
      <c r="Q262" s="216" t="s">
        <v>2846</v>
      </c>
      <c r="R262" s="214" t="s">
        <v>2847</v>
      </c>
      <c r="S262" s="214" t="s">
        <v>196</v>
      </c>
      <c r="T262" s="211" t="s">
        <v>2848</v>
      </c>
      <c r="U262" s="211" t="s">
        <v>2848</v>
      </c>
      <c r="V262" s="215">
        <v>8500</v>
      </c>
      <c r="W262" s="68"/>
    </row>
    <row r="263" spans="1:23" ht="28.5" hidden="1">
      <c r="A263" s="14">
        <v>258</v>
      </c>
      <c r="B263" s="63">
        <v>18</v>
      </c>
      <c r="C263" s="63" t="s">
        <v>371</v>
      </c>
      <c r="D263" s="70" t="s">
        <v>23</v>
      </c>
      <c r="E263" s="71" t="s">
        <v>488</v>
      </c>
      <c r="F263" s="9" t="s">
        <v>492</v>
      </c>
      <c r="G263" s="10" t="s">
        <v>19</v>
      </c>
      <c r="H263" s="11">
        <v>0.7</v>
      </c>
      <c r="I263" s="63">
        <v>2</v>
      </c>
      <c r="J263" s="65">
        <v>17000</v>
      </c>
      <c r="K263" s="65">
        <f t="shared" si="8"/>
        <v>34000</v>
      </c>
      <c r="L263" s="65">
        <v>34000</v>
      </c>
      <c r="M263" s="65">
        <f t="shared" si="9"/>
        <v>0</v>
      </c>
      <c r="N263" s="65" t="s">
        <v>25</v>
      </c>
      <c r="O263" s="209" t="s">
        <v>38</v>
      </c>
      <c r="P263" s="160"/>
      <c r="Q263" s="216" t="s">
        <v>2451</v>
      </c>
      <c r="R263" s="214" t="s">
        <v>2843</v>
      </c>
      <c r="S263" s="214" t="s">
        <v>186</v>
      </c>
      <c r="T263" s="214" t="s">
        <v>2844</v>
      </c>
      <c r="U263" s="214" t="s">
        <v>2845</v>
      </c>
      <c r="V263" s="215">
        <v>34000</v>
      </c>
      <c r="W263" s="68"/>
    </row>
    <row r="264" spans="1:23" ht="28.5" hidden="1">
      <c r="A264" s="14">
        <v>259</v>
      </c>
      <c r="B264" s="63">
        <v>19</v>
      </c>
      <c r="C264" s="63" t="s">
        <v>371</v>
      </c>
      <c r="D264" s="70" t="s">
        <v>23</v>
      </c>
      <c r="E264" s="70" t="s">
        <v>117</v>
      </c>
      <c r="F264" s="9" t="s">
        <v>493</v>
      </c>
      <c r="G264" s="10" t="s">
        <v>19</v>
      </c>
      <c r="H264" s="11">
        <v>0.7</v>
      </c>
      <c r="I264" s="63">
        <v>4</v>
      </c>
      <c r="J264" s="65">
        <v>21000</v>
      </c>
      <c r="K264" s="65">
        <f t="shared" si="8"/>
        <v>84000</v>
      </c>
      <c r="L264" s="65">
        <v>84000</v>
      </c>
      <c r="M264" s="65">
        <f t="shared" si="9"/>
        <v>0</v>
      </c>
      <c r="N264" s="65" t="s">
        <v>25</v>
      </c>
      <c r="O264" s="209" t="s">
        <v>38</v>
      </c>
      <c r="P264" s="160" t="s">
        <v>2448</v>
      </c>
      <c r="Q264" s="216" t="s">
        <v>2451</v>
      </c>
      <c r="R264" s="214" t="s">
        <v>2452</v>
      </c>
      <c r="S264" s="214" t="s">
        <v>201</v>
      </c>
      <c r="T264" s="214" t="s">
        <v>2849</v>
      </c>
      <c r="U264" s="214" t="s">
        <v>2843</v>
      </c>
      <c r="V264" s="215">
        <v>84000</v>
      </c>
      <c r="W264" s="68"/>
    </row>
    <row r="265" spans="1:23" ht="42.75" hidden="1">
      <c r="A265" s="14">
        <v>260</v>
      </c>
      <c r="B265" s="63">
        <v>20</v>
      </c>
      <c r="C265" s="63" t="s">
        <v>371</v>
      </c>
      <c r="D265" s="70" t="s">
        <v>18</v>
      </c>
      <c r="E265" s="70" t="s">
        <v>461</v>
      </c>
      <c r="F265" s="9" t="s">
        <v>494</v>
      </c>
      <c r="G265" s="10" t="s">
        <v>19</v>
      </c>
      <c r="H265" s="11">
        <v>0.2</v>
      </c>
      <c r="I265" s="63">
        <v>1</v>
      </c>
      <c r="J265" s="65">
        <v>220000</v>
      </c>
      <c r="K265" s="65">
        <f t="shared" si="8"/>
        <v>220000</v>
      </c>
      <c r="L265" s="65">
        <v>220000</v>
      </c>
      <c r="M265" s="65">
        <f t="shared" si="9"/>
        <v>0</v>
      </c>
      <c r="N265" s="65" t="s">
        <v>25</v>
      </c>
      <c r="O265" s="217" t="s">
        <v>21</v>
      </c>
      <c r="P265" s="160" t="s">
        <v>2850</v>
      </c>
      <c r="Q265" s="216"/>
      <c r="R265" s="214"/>
      <c r="S265" s="214"/>
      <c r="T265" s="214"/>
      <c r="U265" s="214"/>
      <c r="V265" s="215"/>
      <c r="W265" s="68"/>
    </row>
    <row r="266" spans="1:23" ht="14.25" hidden="1">
      <c r="A266" s="14">
        <v>261</v>
      </c>
      <c r="B266" s="63">
        <v>21</v>
      </c>
      <c r="C266" s="63" t="s">
        <v>371</v>
      </c>
      <c r="D266" s="70" t="s">
        <v>18</v>
      </c>
      <c r="E266" s="70" t="s">
        <v>461</v>
      </c>
      <c r="F266" s="9" t="s">
        <v>495</v>
      </c>
      <c r="G266" s="10" t="s">
        <v>19</v>
      </c>
      <c r="H266" s="11">
        <v>0.2</v>
      </c>
      <c r="I266" s="63">
        <v>1</v>
      </c>
      <c r="J266" s="65">
        <v>130000</v>
      </c>
      <c r="K266" s="65">
        <f t="shared" si="8"/>
        <v>130000</v>
      </c>
      <c r="L266" s="65">
        <v>130000</v>
      </c>
      <c r="M266" s="65">
        <f t="shared" si="9"/>
        <v>0</v>
      </c>
      <c r="N266" s="65" t="s">
        <v>25</v>
      </c>
      <c r="O266" s="209" t="s">
        <v>38</v>
      </c>
      <c r="P266" s="160" t="s">
        <v>2839</v>
      </c>
      <c r="Q266" s="213" t="s">
        <v>496</v>
      </c>
      <c r="R266" s="214" t="s">
        <v>497</v>
      </c>
      <c r="S266" s="214"/>
      <c r="T266" s="214" t="s">
        <v>498</v>
      </c>
      <c r="U266" s="214" t="s">
        <v>2851</v>
      </c>
      <c r="V266" s="215">
        <v>130000</v>
      </c>
      <c r="W266" s="68"/>
    </row>
    <row r="267" spans="1:23" ht="25.5" hidden="1">
      <c r="A267" s="14">
        <v>262</v>
      </c>
      <c r="B267" s="63">
        <v>22</v>
      </c>
      <c r="C267" s="63" t="s">
        <v>371</v>
      </c>
      <c r="D267" s="70" t="s">
        <v>18</v>
      </c>
      <c r="E267" s="70" t="s">
        <v>461</v>
      </c>
      <c r="F267" s="9" t="s">
        <v>499</v>
      </c>
      <c r="G267" s="10" t="s">
        <v>24</v>
      </c>
      <c r="H267" s="11">
        <v>0.2</v>
      </c>
      <c r="I267" s="63">
        <v>1</v>
      </c>
      <c r="J267" s="65">
        <v>800000</v>
      </c>
      <c r="K267" s="65">
        <f t="shared" si="8"/>
        <v>800000</v>
      </c>
      <c r="L267" s="65">
        <v>800000</v>
      </c>
      <c r="M267" s="65">
        <f t="shared" si="9"/>
        <v>0</v>
      </c>
      <c r="N267" s="65" t="s">
        <v>20</v>
      </c>
      <c r="O267" s="209" t="s">
        <v>42</v>
      </c>
      <c r="P267" s="160"/>
      <c r="Q267" s="216"/>
      <c r="R267" s="214"/>
      <c r="S267" s="214"/>
      <c r="T267" s="214"/>
      <c r="U267" s="214"/>
      <c r="V267" s="215"/>
      <c r="W267" s="68"/>
    </row>
    <row r="268" spans="1:23" ht="28.5" hidden="1">
      <c r="A268" s="14">
        <v>263</v>
      </c>
      <c r="B268" s="63">
        <v>23</v>
      </c>
      <c r="C268" s="63" t="s">
        <v>371</v>
      </c>
      <c r="D268" s="70" t="s">
        <v>18</v>
      </c>
      <c r="E268" s="70" t="s">
        <v>461</v>
      </c>
      <c r="F268" s="9" t="s">
        <v>500</v>
      </c>
      <c r="G268" s="10" t="s">
        <v>24</v>
      </c>
      <c r="H268" s="11">
        <v>0.2</v>
      </c>
      <c r="I268" s="63">
        <v>1</v>
      </c>
      <c r="J268" s="65">
        <v>1300000</v>
      </c>
      <c r="K268" s="65">
        <f t="shared" si="8"/>
        <v>1300000</v>
      </c>
      <c r="L268" s="65">
        <v>1300000</v>
      </c>
      <c r="M268" s="65">
        <f t="shared" si="9"/>
        <v>0</v>
      </c>
      <c r="N268" s="65" t="s">
        <v>20</v>
      </c>
      <c r="O268" s="209" t="s">
        <v>42</v>
      </c>
      <c r="P268" s="160"/>
      <c r="Q268" s="216"/>
      <c r="R268" s="214"/>
      <c r="S268" s="214"/>
      <c r="T268" s="214"/>
      <c r="U268" s="214"/>
      <c r="V268" s="215"/>
      <c r="W268" s="68"/>
    </row>
    <row r="269" spans="1:23" s="208" customFormat="1" ht="28.5" hidden="1">
      <c r="A269" s="190">
        <v>264</v>
      </c>
      <c r="B269" s="191">
        <v>1</v>
      </c>
      <c r="C269" s="191" t="s">
        <v>501</v>
      </c>
      <c r="D269" s="192" t="s">
        <v>18</v>
      </c>
      <c r="E269" s="192" t="s">
        <v>502</v>
      </c>
      <c r="F269" s="193" t="s">
        <v>503</v>
      </c>
      <c r="G269" s="194" t="s">
        <v>19</v>
      </c>
      <c r="H269" s="195">
        <v>0.7</v>
      </c>
      <c r="I269" s="191">
        <v>1</v>
      </c>
      <c r="J269" s="197">
        <v>17000</v>
      </c>
      <c r="K269" s="197">
        <f t="shared" si="8"/>
        <v>17000</v>
      </c>
      <c r="L269" s="197">
        <v>17000</v>
      </c>
      <c r="M269" s="197">
        <f t="shared" si="9"/>
        <v>0</v>
      </c>
      <c r="N269" s="197" t="s">
        <v>25</v>
      </c>
      <c r="O269" s="490" t="s">
        <v>38</v>
      </c>
      <c r="P269" s="199"/>
      <c r="Q269" s="200" t="s">
        <v>504</v>
      </c>
      <c r="R269" s="201" t="s">
        <v>505</v>
      </c>
      <c r="S269" s="201" t="s">
        <v>506</v>
      </c>
      <c r="T269" s="201" t="s">
        <v>507</v>
      </c>
      <c r="U269" s="201" t="s">
        <v>508</v>
      </c>
      <c r="V269" s="669">
        <v>16990</v>
      </c>
      <c r="W269" s="205"/>
    </row>
    <row r="270" spans="1:23" ht="42.75" hidden="1">
      <c r="A270" s="14">
        <v>265</v>
      </c>
      <c r="B270" s="63">
        <v>2</v>
      </c>
      <c r="C270" s="63" t="s">
        <v>501</v>
      </c>
      <c r="D270" s="70" t="s">
        <v>18</v>
      </c>
      <c r="E270" s="70" t="s">
        <v>502</v>
      </c>
      <c r="F270" s="9" t="s">
        <v>509</v>
      </c>
      <c r="G270" s="10" t="s">
        <v>19</v>
      </c>
      <c r="H270" s="11">
        <v>0.7</v>
      </c>
      <c r="I270" s="63">
        <v>1</v>
      </c>
      <c r="J270" s="65">
        <v>32400</v>
      </c>
      <c r="K270" s="65">
        <f t="shared" si="8"/>
        <v>32400</v>
      </c>
      <c r="L270" s="65">
        <v>30671.16</v>
      </c>
      <c r="M270" s="65">
        <f t="shared" si="9"/>
        <v>1728.8400000000001</v>
      </c>
      <c r="N270" s="65" t="s">
        <v>25</v>
      </c>
      <c r="O270" s="494" t="s">
        <v>37</v>
      </c>
      <c r="P270" s="495" t="s">
        <v>3103</v>
      </c>
      <c r="Q270" s="655" t="s">
        <v>511</v>
      </c>
      <c r="R270" s="645" t="s">
        <v>3104</v>
      </c>
      <c r="S270" s="645" t="s">
        <v>512</v>
      </c>
      <c r="T270" s="645" t="s">
        <v>3105</v>
      </c>
      <c r="U270" s="645"/>
      <c r="V270" s="493"/>
      <c r="W270" s="12"/>
    </row>
    <row r="271" spans="1:23" ht="42.75" hidden="1">
      <c r="A271" s="14">
        <v>266</v>
      </c>
      <c r="B271" s="63">
        <v>3</v>
      </c>
      <c r="C271" s="63" t="s">
        <v>501</v>
      </c>
      <c r="D271" s="70" t="s">
        <v>18</v>
      </c>
      <c r="E271" s="70" t="s">
        <v>502</v>
      </c>
      <c r="F271" s="9" t="s">
        <v>513</v>
      </c>
      <c r="G271" s="10" t="s">
        <v>24</v>
      </c>
      <c r="H271" s="11">
        <v>0.7</v>
      </c>
      <c r="I271" s="63">
        <v>1</v>
      </c>
      <c r="J271" s="65">
        <v>300000</v>
      </c>
      <c r="K271" s="65">
        <f t="shared" si="8"/>
        <v>300000</v>
      </c>
      <c r="L271" s="65">
        <v>215000</v>
      </c>
      <c r="M271" s="65">
        <f t="shared" si="9"/>
        <v>85000</v>
      </c>
      <c r="N271" s="65" t="s">
        <v>25</v>
      </c>
      <c r="O271" s="494" t="s">
        <v>133</v>
      </c>
      <c r="P271" s="495"/>
      <c r="Q271" s="483" t="s">
        <v>3106</v>
      </c>
      <c r="R271" s="654" t="s">
        <v>3107</v>
      </c>
      <c r="S271" s="654" t="s">
        <v>3108</v>
      </c>
      <c r="T271" s="645"/>
      <c r="U271" s="645"/>
      <c r="V271" s="493"/>
      <c r="W271" s="12"/>
    </row>
    <row r="272" spans="1:23" ht="14.25" hidden="1">
      <c r="A272" s="14">
        <v>267</v>
      </c>
      <c r="B272" s="63">
        <v>4</v>
      </c>
      <c r="C272" s="63" t="s">
        <v>501</v>
      </c>
      <c r="D272" s="70" t="s">
        <v>18</v>
      </c>
      <c r="E272" s="70" t="s">
        <v>502</v>
      </c>
      <c r="F272" s="9" t="s">
        <v>87</v>
      </c>
      <c r="G272" s="10" t="s">
        <v>19</v>
      </c>
      <c r="H272" s="11">
        <v>0.7</v>
      </c>
      <c r="I272" s="63">
        <v>1</v>
      </c>
      <c r="J272" s="65">
        <v>20000</v>
      </c>
      <c r="K272" s="65">
        <f t="shared" si="8"/>
        <v>20000</v>
      </c>
      <c r="L272" s="65">
        <v>20000</v>
      </c>
      <c r="M272" s="65">
        <f t="shared" si="9"/>
        <v>0</v>
      </c>
      <c r="N272" s="65" t="s">
        <v>25</v>
      </c>
      <c r="O272" s="494" t="s">
        <v>38</v>
      </c>
      <c r="P272" s="495"/>
      <c r="Q272" s="655" t="s">
        <v>514</v>
      </c>
      <c r="R272" s="654" t="s">
        <v>515</v>
      </c>
      <c r="S272" s="654" t="s">
        <v>516</v>
      </c>
      <c r="T272" s="645" t="s">
        <v>471</v>
      </c>
      <c r="U272" s="645" t="s">
        <v>827</v>
      </c>
      <c r="V272" s="649">
        <v>20000</v>
      </c>
      <c r="W272" s="12"/>
    </row>
    <row r="273" spans="1:23" ht="14.25" hidden="1">
      <c r="A273" s="14">
        <v>268</v>
      </c>
      <c r="B273" s="63">
        <v>5</v>
      </c>
      <c r="C273" s="63" t="s">
        <v>501</v>
      </c>
      <c r="D273" s="70" t="s">
        <v>18</v>
      </c>
      <c r="E273" s="70" t="s">
        <v>502</v>
      </c>
      <c r="F273" s="9" t="s">
        <v>518</v>
      </c>
      <c r="G273" s="10" t="s">
        <v>19</v>
      </c>
      <c r="H273" s="11">
        <v>0.7</v>
      </c>
      <c r="I273" s="63">
        <v>1</v>
      </c>
      <c r="J273" s="65">
        <v>54000</v>
      </c>
      <c r="K273" s="65">
        <f t="shared" si="8"/>
        <v>54000</v>
      </c>
      <c r="L273" s="65">
        <v>54000</v>
      </c>
      <c r="M273" s="65">
        <f t="shared" si="9"/>
        <v>0</v>
      </c>
      <c r="N273" s="65" t="s">
        <v>25</v>
      </c>
      <c r="O273" s="494" t="s">
        <v>38</v>
      </c>
      <c r="P273" s="495"/>
      <c r="Q273" s="483" t="s">
        <v>519</v>
      </c>
      <c r="R273" s="645" t="s">
        <v>520</v>
      </c>
      <c r="S273" s="645" t="s">
        <v>521</v>
      </c>
      <c r="T273" s="645" t="s">
        <v>520</v>
      </c>
      <c r="U273" s="654" t="s">
        <v>508</v>
      </c>
      <c r="V273" s="649">
        <v>54000</v>
      </c>
      <c r="W273" s="12"/>
    </row>
    <row r="274" spans="1:23" ht="42.75" hidden="1">
      <c r="A274" s="14">
        <v>269</v>
      </c>
      <c r="B274" s="63">
        <v>6</v>
      </c>
      <c r="C274" s="63" t="s">
        <v>501</v>
      </c>
      <c r="D274" s="70" t="s">
        <v>18</v>
      </c>
      <c r="E274" s="70" t="s">
        <v>502</v>
      </c>
      <c r="F274" s="9" t="s">
        <v>522</v>
      </c>
      <c r="G274" s="10" t="s">
        <v>19</v>
      </c>
      <c r="H274" s="11">
        <v>0.7</v>
      </c>
      <c r="I274" s="63">
        <v>1</v>
      </c>
      <c r="J274" s="65">
        <v>28600</v>
      </c>
      <c r="K274" s="65">
        <f t="shared" si="8"/>
        <v>28600</v>
      </c>
      <c r="L274" s="65">
        <v>28600</v>
      </c>
      <c r="M274" s="65">
        <f t="shared" si="9"/>
        <v>0</v>
      </c>
      <c r="N274" s="65" t="s">
        <v>25</v>
      </c>
      <c r="O274" s="494" t="s">
        <v>37</v>
      </c>
      <c r="P274" s="495" t="s">
        <v>510</v>
      </c>
      <c r="Q274" s="655" t="s">
        <v>511</v>
      </c>
      <c r="R274" s="645" t="s">
        <v>3104</v>
      </c>
      <c r="S274" s="645" t="s">
        <v>512</v>
      </c>
      <c r="T274" s="645" t="s">
        <v>3105</v>
      </c>
      <c r="U274" s="645"/>
      <c r="V274" s="493"/>
      <c r="W274" s="12"/>
    </row>
    <row r="275" spans="1:23" ht="25.5" hidden="1">
      <c r="A275" s="14">
        <v>270</v>
      </c>
      <c r="B275" s="63">
        <v>7</v>
      </c>
      <c r="C275" s="63" t="s">
        <v>501</v>
      </c>
      <c r="D275" s="70" t="s">
        <v>18</v>
      </c>
      <c r="E275" s="70" t="s">
        <v>502</v>
      </c>
      <c r="F275" s="9" t="s">
        <v>523</v>
      </c>
      <c r="G275" s="10" t="s">
        <v>19</v>
      </c>
      <c r="H275" s="11">
        <v>0.7</v>
      </c>
      <c r="I275" s="63">
        <v>1</v>
      </c>
      <c r="J275" s="65">
        <v>20000</v>
      </c>
      <c r="K275" s="65">
        <f t="shared" si="8"/>
        <v>20000</v>
      </c>
      <c r="L275" s="65">
        <v>20000</v>
      </c>
      <c r="M275" s="65">
        <f t="shared" si="9"/>
        <v>0</v>
      </c>
      <c r="N275" s="65" t="s">
        <v>25</v>
      </c>
      <c r="O275" s="494" t="s">
        <v>37</v>
      </c>
      <c r="P275" s="495" t="s">
        <v>524</v>
      </c>
      <c r="Q275" s="655" t="s">
        <v>525</v>
      </c>
      <c r="R275" s="645" t="s">
        <v>3109</v>
      </c>
      <c r="S275" s="645" t="s">
        <v>527</v>
      </c>
      <c r="T275" s="645" t="s">
        <v>3107</v>
      </c>
      <c r="U275" s="645" t="s">
        <v>3105</v>
      </c>
      <c r="V275" s="493"/>
      <c r="W275" s="12"/>
    </row>
    <row r="276" spans="1:23" ht="25.5" hidden="1">
      <c r="A276" s="14">
        <v>271</v>
      </c>
      <c r="B276" s="63">
        <v>8</v>
      </c>
      <c r="C276" s="63" t="s">
        <v>501</v>
      </c>
      <c r="D276" s="70" t="s">
        <v>18</v>
      </c>
      <c r="E276" s="70" t="s">
        <v>502</v>
      </c>
      <c r="F276" s="9" t="s">
        <v>528</v>
      </c>
      <c r="G276" s="10" t="s">
        <v>19</v>
      </c>
      <c r="H276" s="11">
        <v>0.7</v>
      </c>
      <c r="I276" s="63">
        <v>1</v>
      </c>
      <c r="J276" s="65">
        <v>8000</v>
      </c>
      <c r="K276" s="65">
        <f t="shared" si="8"/>
        <v>8000</v>
      </c>
      <c r="L276" s="65">
        <v>8000</v>
      </c>
      <c r="M276" s="65">
        <f t="shared" si="9"/>
        <v>0</v>
      </c>
      <c r="N276" s="65" t="s">
        <v>25</v>
      </c>
      <c r="O276" s="494" t="s">
        <v>37</v>
      </c>
      <c r="P276" s="495" t="s">
        <v>524</v>
      </c>
      <c r="Q276" s="483" t="s">
        <v>529</v>
      </c>
      <c r="R276" s="645" t="s">
        <v>3110</v>
      </c>
      <c r="S276" s="645" t="s">
        <v>531</v>
      </c>
      <c r="T276" s="645" t="s">
        <v>3111</v>
      </c>
      <c r="U276" s="645"/>
      <c r="V276" s="493"/>
      <c r="W276" s="12"/>
    </row>
    <row r="277" spans="1:23" ht="14.25" hidden="1">
      <c r="A277" s="14">
        <v>272</v>
      </c>
      <c r="B277" s="63">
        <v>9</v>
      </c>
      <c r="C277" s="63" t="s">
        <v>501</v>
      </c>
      <c r="D277" s="70" t="s">
        <v>18</v>
      </c>
      <c r="E277" s="70" t="s">
        <v>502</v>
      </c>
      <c r="F277" s="9" t="s">
        <v>532</v>
      </c>
      <c r="G277" s="10" t="s">
        <v>19</v>
      </c>
      <c r="H277" s="11">
        <v>0.7</v>
      </c>
      <c r="I277" s="63">
        <v>1</v>
      </c>
      <c r="J277" s="65">
        <v>80000</v>
      </c>
      <c r="K277" s="65">
        <f t="shared" si="8"/>
        <v>80000</v>
      </c>
      <c r="L277" s="65">
        <v>80000</v>
      </c>
      <c r="M277" s="65">
        <f t="shared" si="9"/>
        <v>0</v>
      </c>
      <c r="N277" s="65" t="s">
        <v>25</v>
      </c>
      <c r="O277" s="494" t="s">
        <v>38</v>
      </c>
      <c r="P277" s="495" t="s">
        <v>524</v>
      </c>
      <c r="Q277" s="483" t="s">
        <v>533</v>
      </c>
      <c r="R277" s="645" t="s">
        <v>530</v>
      </c>
      <c r="S277" s="645" t="s">
        <v>534</v>
      </c>
      <c r="T277" s="645" t="s">
        <v>2457</v>
      </c>
      <c r="U277" s="645" t="s">
        <v>423</v>
      </c>
      <c r="V277" s="649">
        <v>80000</v>
      </c>
      <c r="W277" s="68"/>
    </row>
    <row r="278" spans="1:23" ht="14.25" hidden="1">
      <c r="A278" s="14">
        <v>273</v>
      </c>
      <c r="B278" s="63">
        <v>10</v>
      </c>
      <c r="C278" s="63" t="s">
        <v>501</v>
      </c>
      <c r="D278" s="70" t="s">
        <v>18</v>
      </c>
      <c r="E278" s="70" t="s">
        <v>502</v>
      </c>
      <c r="F278" s="9" t="s">
        <v>535</v>
      </c>
      <c r="G278" s="10" t="s">
        <v>19</v>
      </c>
      <c r="H278" s="11">
        <v>0.7</v>
      </c>
      <c r="I278" s="63">
        <v>1</v>
      </c>
      <c r="J278" s="65">
        <v>100000</v>
      </c>
      <c r="K278" s="65">
        <f t="shared" ref="K278:K302" si="10">I278*J278</f>
        <v>100000</v>
      </c>
      <c r="L278" s="65">
        <v>100000</v>
      </c>
      <c r="M278" s="65">
        <f t="shared" ref="M278:M302" si="11">K278-L278</f>
        <v>0</v>
      </c>
      <c r="N278" s="65" t="s">
        <v>25</v>
      </c>
      <c r="O278" s="494" t="s">
        <v>38</v>
      </c>
      <c r="P278" s="495"/>
      <c r="Q278" s="655" t="s">
        <v>536</v>
      </c>
      <c r="R278" s="645" t="s">
        <v>537</v>
      </c>
      <c r="S278" s="645" t="s">
        <v>538</v>
      </c>
      <c r="T278" s="645" t="s">
        <v>539</v>
      </c>
      <c r="U278" s="645" t="s">
        <v>517</v>
      </c>
      <c r="V278" s="649">
        <v>98000</v>
      </c>
      <c r="W278" s="68"/>
    </row>
    <row r="279" spans="1:23" ht="14.25" hidden="1">
      <c r="A279" s="14">
        <v>274</v>
      </c>
      <c r="B279" s="63">
        <v>11</v>
      </c>
      <c r="C279" s="63" t="s">
        <v>501</v>
      </c>
      <c r="D279" s="70" t="s">
        <v>18</v>
      </c>
      <c r="E279" s="70" t="s">
        <v>502</v>
      </c>
      <c r="F279" s="9" t="s">
        <v>81</v>
      </c>
      <c r="G279" s="10" t="s">
        <v>19</v>
      </c>
      <c r="H279" s="11">
        <v>0.7</v>
      </c>
      <c r="I279" s="63">
        <v>1</v>
      </c>
      <c r="J279" s="65">
        <v>12800</v>
      </c>
      <c r="K279" s="65">
        <f t="shared" si="10"/>
        <v>12800</v>
      </c>
      <c r="L279" s="65">
        <v>12800</v>
      </c>
      <c r="M279" s="65">
        <f t="shared" si="11"/>
        <v>0</v>
      </c>
      <c r="N279" s="65" t="s">
        <v>25</v>
      </c>
      <c r="O279" s="494" t="s">
        <v>38</v>
      </c>
      <c r="P279" s="495"/>
      <c r="Q279" s="655" t="s">
        <v>514</v>
      </c>
      <c r="R279" s="645" t="s">
        <v>505</v>
      </c>
      <c r="S279" s="645" t="s">
        <v>2458</v>
      </c>
      <c r="T279" s="645" t="s">
        <v>2459</v>
      </c>
      <c r="U279" s="645" t="s">
        <v>827</v>
      </c>
      <c r="V279" s="649">
        <v>10000</v>
      </c>
      <c r="W279" s="68"/>
    </row>
    <row r="280" spans="1:23" ht="25.5" hidden="1">
      <c r="A280" s="14">
        <v>275</v>
      </c>
      <c r="B280" s="63">
        <v>12</v>
      </c>
      <c r="C280" s="63" t="s">
        <v>501</v>
      </c>
      <c r="D280" s="70" t="s">
        <v>18</v>
      </c>
      <c r="E280" s="70" t="s">
        <v>502</v>
      </c>
      <c r="F280" s="9" t="s">
        <v>540</v>
      </c>
      <c r="G280" s="10" t="s">
        <v>19</v>
      </c>
      <c r="H280" s="11">
        <v>0.7</v>
      </c>
      <c r="I280" s="63">
        <v>1</v>
      </c>
      <c r="J280" s="65">
        <v>18500</v>
      </c>
      <c r="K280" s="65">
        <f t="shared" si="10"/>
        <v>18500</v>
      </c>
      <c r="L280" s="65">
        <v>18500</v>
      </c>
      <c r="M280" s="65">
        <f t="shared" si="11"/>
        <v>0</v>
      </c>
      <c r="N280" s="65" t="s">
        <v>25</v>
      </c>
      <c r="O280" s="494" t="s">
        <v>37</v>
      </c>
      <c r="P280" s="495" t="s">
        <v>524</v>
      </c>
      <c r="Q280" s="655" t="s">
        <v>525</v>
      </c>
      <c r="R280" s="645" t="s">
        <v>3109</v>
      </c>
      <c r="S280" s="645" t="s">
        <v>541</v>
      </c>
      <c r="T280" s="645" t="s">
        <v>3107</v>
      </c>
      <c r="U280" s="645" t="s">
        <v>3105</v>
      </c>
      <c r="V280" s="649"/>
      <c r="W280" s="68"/>
    </row>
    <row r="281" spans="1:23" ht="42.75" hidden="1">
      <c r="A281" s="14">
        <v>276</v>
      </c>
      <c r="B281" s="63">
        <v>13</v>
      </c>
      <c r="C281" s="63" t="s">
        <v>501</v>
      </c>
      <c r="D281" s="70" t="s">
        <v>18</v>
      </c>
      <c r="E281" s="70" t="s">
        <v>502</v>
      </c>
      <c r="F281" s="9" t="s">
        <v>509</v>
      </c>
      <c r="G281" s="10" t="s">
        <v>19</v>
      </c>
      <c r="H281" s="11">
        <v>0.7</v>
      </c>
      <c r="I281" s="63">
        <v>1</v>
      </c>
      <c r="J281" s="65">
        <v>32400</v>
      </c>
      <c r="K281" s="65">
        <f t="shared" si="10"/>
        <v>32400</v>
      </c>
      <c r="L281" s="65">
        <v>32400</v>
      </c>
      <c r="M281" s="65">
        <f t="shared" si="11"/>
        <v>0</v>
      </c>
      <c r="N281" s="65" t="s">
        <v>25</v>
      </c>
      <c r="O281" s="494" t="s">
        <v>37</v>
      </c>
      <c r="P281" s="495" t="s">
        <v>510</v>
      </c>
      <c r="Q281" s="655" t="s">
        <v>511</v>
      </c>
      <c r="R281" s="645" t="s">
        <v>3104</v>
      </c>
      <c r="S281" s="645" t="s">
        <v>512</v>
      </c>
      <c r="T281" s="645" t="s">
        <v>3105</v>
      </c>
      <c r="U281" s="645"/>
      <c r="V281" s="649"/>
      <c r="W281" s="68"/>
    </row>
    <row r="282" spans="1:23" ht="14.25" hidden="1">
      <c r="A282" s="14">
        <v>277</v>
      </c>
      <c r="B282" s="63">
        <v>14</v>
      </c>
      <c r="C282" s="63" t="s">
        <v>501</v>
      </c>
      <c r="D282" s="70" t="s">
        <v>18</v>
      </c>
      <c r="E282" s="70" t="s">
        <v>502</v>
      </c>
      <c r="F282" s="9" t="s">
        <v>542</v>
      </c>
      <c r="G282" s="10" t="s">
        <v>19</v>
      </c>
      <c r="H282" s="11">
        <v>0.7</v>
      </c>
      <c r="I282" s="63">
        <v>1</v>
      </c>
      <c r="J282" s="65">
        <v>130000</v>
      </c>
      <c r="K282" s="65">
        <f t="shared" si="10"/>
        <v>130000</v>
      </c>
      <c r="L282" s="65">
        <v>130000</v>
      </c>
      <c r="M282" s="65">
        <f t="shared" si="11"/>
        <v>0</v>
      </c>
      <c r="N282" s="65" t="s">
        <v>25</v>
      </c>
      <c r="O282" s="494" t="s">
        <v>38</v>
      </c>
      <c r="P282" s="495"/>
      <c r="Q282" s="653" t="s">
        <v>504</v>
      </c>
      <c r="R282" s="645" t="s">
        <v>515</v>
      </c>
      <c r="S282" s="645" t="s">
        <v>543</v>
      </c>
      <c r="T282" s="645" t="s">
        <v>507</v>
      </c>
      <c r="U282" s="654" t="s">
        <v>508</v>
      </c>
      <c r="V282" s="649">
        <v>128500</v>
      </c>
      <c r="W282" s="68"/>
    </row>
    <row r="283" spans="1:23" ht="28.5" hidden="1">
      <c r="A283" s="14">
        <v>278</v>
      </c>
      <c r="B283" s="63">
        <v>15</v>
      </c>
      <c r="C283" s="63" t="s">
        <v>501</v>
      </c>
      <c r="D283" s="70" t="s">
        <v>18</v>
      </c>
      <c r="E283" s="70" t="s">
        <v>502</v>
      </c>
      <c r="F283" s="9" t="s">
        <v>544</v>
      </c>
      <c r="G283" s="10" t="s">
        <v>19</v>
      </c>
      <c r="H283" s="11">
        <v>0.7</v>
      </c>
      <c r="I283" s="63">
        <v>1</v>
      </c>
      <c r="J283" s="65">
        <v>21000</v>
      </c>
      <c r="K283" s="65">
        <f t="shared" si="10"/>
        <v>21000</v>
      </c>
      <c r="L283" s="65">
        <v>21000</v>
      </c>
      <c r="M283" s="65">
        <f t="shared" si="11"/>
        <v>0</v>
      </c>
      <c r="N283" s="65" t="s">
        <v>25</v>
      </c>
      <c r="O283" s="494" t="s">
        <v>38</v>
      </c>
      <c r="P283" s="495"/>
      <c r="Q283" s="653" t="s">
        <v>504</v>
      </c>
      <c r="R283" s="645" t="s">
        <v>515</v>
      </c>
      <c r="S283" s="645" t="s">
        <v>545</v>
      </c>
      <c r="T283" s="645" t="s">
        <v>507</v>
      </c>
      <c r="U283" s="654" t="s">
        <v>508</v>
      </c>
      <c r="V283" s="649">
        <v>20900</v>
      </c>
      <c r="W283" s="68"/>
    </row>
    <row r="284" spans="1:23" ht="18" hidden="1">
      <c r="A284" s="14">
        <v>279</v>
      </c>
      <c r="B284" s="63">
        <v>16</v>
      </c>
      <c r="C284" s="63" t="s">
        <v>501</v>
      </c>
      <c r="D284" s="70" t="s">
        <v>23</v>
      </c>
      <c r="E284" s="70" t="s">
        <v>546</v>
      </c>
      <c r="F284" s="9" t="s">
        <v>547</v>
      </c>
      <c r="G284" s="10" t="s">
        <v>24</v>
      </c>
      <c r="H284" s="11">
        <v>0.7</v>
      </c>
      <c r="I284" s="63">
        <v>1</v>
      </c>
      <c r="J284" s="65">
        <v>20000</v>
      </c>
      <c r="K284" s="65">
        <f t="shared" si="10"/>
        <v>20000</v>
      </c>
      <c r="L284" s="65">
        <v>20000</v>
      </c>
      <c r="M284" s="65">
        <f t="shared" si="11"/>
        <v>0</v>
      </c>
      <c r="N284" s="65" t="s">
        <v>25</v>
      </c>
      <c r="O284" s="656" t="s">
        <v>133</v>
      </c>
      <c r="P284" s="657"/>
      <c r="Q284" s="658" t="s">
        <v>548</v>
      </c>
      <c r="R284" s="614" t="s">
        <v>549</v>
      </c>
      <c r="S284" s="322" t="s">
        <v>176</v>
      </c>
      <c r="T284" s="322"/>
      <c r="U284" s="322"/>
      <c r="V284" s="659"/>
      <c r="W284" s="68"/>
    </row>
    <row r="285" spans="1:23" ht="18" hidden="1">
      <c r="A285" s="14">
        <v>280</v>
      </c>
      <c r="B285" s="63">
        <v>17</v>
      </c>
      <c r="C285" s="63" t="s">
        <v>501</v>
      </c>
      <c r="D285" s="70" t="s">
        <v>23</v>
      </c>
      <c r="E285" s="70" t="s">
        <v>546</v>
      </c>
      <c r="F285" s="9" t="s">
        <v>550</v>
      </c>
      <c r="G285" s="10" t="s">
        <v>24</v>
      </c>
      <c r="H285" s="11">
        <v>0.7</v>
      </c>
      <c r="I285" s="63">
        <v>1</v>
      </c>
      <c r="J285" s="65">
        <v>76000</v>
      </c>
      <c r="K285" s="65">
        <f t="shared" si="10"/>
        <v>76000</v>
      </c>
      <c r="L285" s="65">
        <v>76000</v>
      </c>
      <c r="M285" s="65">
        <f t="shared" si="11"/>
        <v>0</v>
      </c>
      <c r="N285" s="65" t="s">
        <v>25</v>
      </c>
      <c r="O285" s="656" t="s">
        <v>133</v>
      </c>
      <c r="P285" s="657"/>
      <c r="Q285" s="658" t="s">
        <v>548</v>
      </c>
      <c r="R285" s="614" t="s">
        <v>549</v>
      </c>
      <c r="S285" s="322" t="s">
        <v>167</v>
      </c>
      <c r="T285" s="322"/>
      <c r="U285" s="322"/>
      <c r="V285" s="659"/>
      <c r="W285" s="68"/>
    </row>
    <row r="286" spans="1:23" ht="18" hidden="1">
      <c r="A286" s="14">
        <v>281</v>
      </c>
      <c r="B286" s="63">
        <v>18</v>
      </c>
      <c r="C286" s="63" t="s">
        <v>501</v>
      </c>
      <c r="D286" s="70" t="s">
        <v>23</v>
      </c>
      <c r="E286" s="70" t="s">
        <v>546</v>
      </c>
      <c r="F286" s="9" t="s">
        <v>551</v>
      </c>
      <c r="G286" s="10" t="s">
        <v>24</v>
      </c>
      <c r="H286" s="11">
        <v>0.7</v>
      </c>
      <c r="I286" s="63">
        <v>1</v>
      </c>
      <c r="J286" s="65">
        <v>20000</v>
      </c>
      <c r="K286" s="65">
        <f t="shared" si="10"/>
        <v>20000</v>
      </c>
      <c r="L286" s="65">
        <v>20000</v>
      </c>
      <c r="M286" s="65">
        <f t="shared" si="11"/>
        <v>0</v>
      </c>
      <c r="N286" s="65" t="s">
        <v>25</v>
      </c>
      <c r="O286" s="656" t="s">
        <v>133</v>
      </c>
      <c r="P286" s="657"/>
      <c r="Q286" s="658" t="s">
        <v>548</v>
      </c>
      <c r="R286" s="614" t="s">
        <v>549</v>
      </c>
      <c r="S286" s="322" t="s">
        <v>187</v>
      </c>
      <c r="T286" s="322"/>
      <c r="U286" s="322"/>
      <c r="V286" s="659"/>
      <c r="W286" s="68"/>
    </row>
    <row r="287" spans="1:23" ht="14.25" hidden="1">
      <c r="A287" s="14">
        <v>282</v>
      </c>
      <c r="B287" s="63">
        <v>19</v>
      </c>
      <c r="C287" s="63" t="s">
        <v>501</v>
      </c>
      <c r="D287" s="70" t="s">
        <v>23</v>
      </c>
      <c r="E287" s="70" t="s">
        <v>552</v>
      </c>
      <c r="F287" s="9" t="s">
        <v>553</v>
      </c>
      <c r="G287" s="10" t="s">
        <v>24</v>
      </c>
      <c r="H287" s="11">
        <v>0.7</v>
      </c>
      <c r="I287" s="63">
        <v>1</v>
      </c>
      <c r="J287" s="65">
        <v>67000</v>
      </c>
      <c r="K287" s="65">
        <f t="shared" si="10"/>
        <v>67000</v>
      </c>
      <c r="L287" s="65">
        <v>67000</v>
      </c>
      <c r="M287" s="65">
        <f t="shared" si="11"/>
        <v>0</v>
      </c>
      <c r="N287" s="65" t="s">
        <v>25</v>
      </c>
      <c r="O287" s="660" t="s">
        <v>38</v>
      </c>
      <c r="P287" s="661"/>
      <c r="Q287" s="321" t="s">
        <v>554</v>
      </c>
      <c r="R287" s="322" t="s">
        <v>526</v>
      </c>
      <c r="S287" s="322" t="s">
        <v>167</v>
      </c>
      <c r="T287" s="322" t="s">
        <v>555</v>
      </c>
      <c r="U287" s="322" t="s">
        <v>556</v>
      </c>
      <c r="V287" s="659">
        <v>67000</v>
      </c>
      <c r="W287" s="68"/>
    </row>
    <row r="288" spans="1:23" ht="14.25" hidden="1">
      <c r="A288" s="14">
        <v>283</v>
      </c>
      <c r="B288" s="63">
        <v>20</v>
      </c>
      <c r="C288" s="63" t="s">
        <v>501</v>
      </c>
      <c r="D288" s="70" t="s">
        <v>23</v>
      </c>
      <c r="E288" s="70" t="s">
        <v>557</v>
      </c>
      <c r="F288" s="9" t="s">
        <v>523</v>
      </c>
      <c r="G288" s="10" t="s">
        <v>19</v>
      </c>
      <c r="H288" s="11">
        <v>0.7</v>
      </c>
      <c r="I288" s="63">
        <v>1</v>
      </c>
      <c r="J288" s="65">
        <v>20000</v>
      </c>
      <c r="K288" s="65">
        <f t="shared" si="10"/>
        <v>20000</v>
      </c>
      <c r="L288" s="65">
        <v>20000</v>
      </c>
      <c r="M288" s="65">
        <f t="shared" si="11"/>
        <v>0</v>
      </c>
      <c r="N288" s="65" t="s">
        <v>25</v>
      </c>
      <c r="O288" s="646" t="s">
        <v>38</v>
      </c>
      <c r="P288" s="318"/>
      <c r="Q288" s="641" t="s">
        <v>558</v>
      </c>
      <c r="R288" s="644" t="s">
        <v>559</v>
      </c>
      <c r="S288" s="644" t="s">
        <v>560</v>
      </c>
      <c r="T288" s="644" t="s">
        <v>561</v>
      </c>
      <c r="U288" s="644" t="s">
        <v>561</v>
      </c>
      <c r="V288" s="503">
        <v>20000</v>
      </c>
      <c r="W288" s="68"/>
    </row>
    <row r="289" spans="1:23" ht="14.25" hidden="1">
      <c r="A289" s="14">
        <v>284</v>
      </c>
      <c r="B289" s="63">
        <v>21</v>
      </c>
      <c r="C289" s="63" t="s">
        <v>501</v>
      </c>
      <c r="D289" s="70" t="s">
        <v>23</v>
      </c>
      <c r="E289" s="70" t="s">
        <v>557</v>
      </c>
      <c r="F289" s="9" t="s">
        <v>87</v>
      </c>
      <c r="G289" s="10" t="s">
        <v>19</v>
      </c>
      <c r="H289" s="11">
        <v>0.7</v>
      </c>
      <c r="I289" s="63">
        <v>1</v>
      </c>
      <c r="J289" s="65">
        <v>20000</v>
      </c>
      <c r="K289" s="65">
        <f t="shared" si="10"/>
        <v>20000</v>
      </c>
      <c r="L289" s="65">
        <v>20000</v>
      </c>
      <c r="M289" s="65">
        <f t="shared" si="11"/>
        <v>0</v>
      </c>
      <c r="N289" s="65" t="s">
        <v>25</v>
      </c>
      <c r="O289" s="494" t="s">
        <v>38</v>
      </c>
      <c r="P289" s="495"/>
      <c r="Q289" s="483" t="s">
        <v>562</v>
      </c>
      <c r="R289" s="645" t="s">
        <v>563</v>
      </c>
      <c r="S289" s="645" t="s">
        <v>564</v>
      </c>
      <c r="T289" s="645" t="s">
        <v>565</v>
      </c>
      <c r="U289" s="645" t="s">
        <v>565</v>
      </c>
      <c r="V289" s="493">
        <v>20000</v>
      </c>
      <c r="W289" s="68"/>
    </row>
    <row r="290" spans="1:23" ht="14.25" hidden="1">
      <c r="A290" s="14">
        <v>285</v>
      </c>
      <c r="B290" s="63">
        <v>22</v>
      </c>
      <c r="C290" s="63" t="s">
        <v>501</v>
      </c>
      <c r="D290" s="70" t="s">
        <v>23</v>
      </c>
      <c r="E290" s="70" t="s">
        <v>557</v>
      </c>
      <c r="F290" s="9" t="s">
        <v>566</v>
      </c>
      <c r="G290" s="10" t="s">
        <v>24</v>
      </c>
      <c r="H290" s="11">
        <v>0.7</v>
      </c>
      <c r="I290" s="63">
        <v>1</v>
      </c>
      <c r="J290" s="65">
        <v>62000</v>
      </c>
      <c r="K290" s="65">
        <f t="shared" si="10"/>
        <v>62000</v>
      </c>
      <c r="L290" s="65">
        <v>62000</v>
      </c>
      <c r="M290" s="65">
        <f t="shared" si="11"/>
        <v>0</v>
      </c>
      <c r="N290" s="65" t="s">
        <v>25</v>
      </c>
      <c r="O290" s="646" t="s">
        <v>38</v>
      </c>
      <c r="P290" s="318"/>
      <c r="Q290" s="641" t="s">
        <v>567</v>
      </c>
      <c r="R290" s="644" t="s">
        <v>568</v>
      </c>
      <c r="S290" s="644" t="s">
        <v>569</v>
      </c>
      <c r="T290" s="644" t="s">
        <v>570</v>
      </c>
      <c r="U290" s="644" t="s">
        <v>570</v>
      </c>
      <c r="V290" s="503">
        <v>62000</v>
      </c>
      <c r="W290" s="68"/>
    </row>
    <row r="291" spans="1:23" ht="28.5" hidden="1">
      <c r="A291" s="14">
        <v>286</v>
      </c>
      <c r="B291" s="63">
        <v>23</v>
      </c>
      <c r="C291" s="63" t="s">
        <v>501</v>
      </c>
      <c r="D291" s="70" t="s">
        <v>23</v>
      </c>
      <c r="E291" s="70" t="s">
        <v>571</v>
      </c>
      <c r="F291" s="9" t="s">
        <v>572</v>
      </c>
      <c r="G291" s="10" t="s">
        <v>19</v>
      </c>
      <c r="H291" s="11">
        <v>0.7</v>
      </c>
      <c r="I291" s="63">
        <v>1</v>
      </c>
      <c r="J291" s="65">
        <v>21000</v>
      </c>
      <c r="K291" s="65">
        <f t="shared" si="10"/>
        <v>21000</v>
      </c>
      <c r="L291" s="65">
        <v>21000</v>
      </c>
      <c r="M291" s="65">
        <f t="shared" si="11"/>
        <v>0</v>
      </c>
      <c r="N291" s="65" t="s">
        <v>25</v>
      </c>
      <c r="O291" s="662" t="s">
        <v>38</v>
      </c>
      <c r="P291" s="495"/>
      <c r="Q291" s="663" t="s">
        <v>573</v>
      </c>
      <c r="R291" s="614" t="s">
        <v>574</v>
      </c>
      <c r="S291" s="614" t="s">
        <v>575</v>
      </c>
      <c r="T291" s="645" t="s">
        <v>576</v>
      </c>
      <c r="U291" s="645" t="s">
        <v>577</v>
      </c>
      <c r="V291" s="493">
        <v>21000</v>
      </c>
      <c r="W291" s="68"/>
    </row>
    <row r="292" spans="1:23" ht="14.25" hidden="1">
      <c r="A292" s="14">
        <v>287</v>
      </c>
      <c r="B292" s="63">
        <v>24</v>
      </c>
      <c r="C292" s="63" t="s">
        <v>501</v>
      </c>
      <c r="D292" s="70" t="s">
        <v>23</v>
      </c>
      <c r="E292" s="70" t="s">
        <v>571</v>
      </c>
      <c r="F292" s="9" t="s">
        <v>81</v>
      </c>
      <c r="G292" s="10" t="s">
        <v>19</v>
      </c>
      <c r="H292" s="11">
        <v>0.7</v>
      </c>
      <c r="I292" s="63">
        <v>1</v>
      </c>
      <c r="J292" s="65">
        <v>11000</v>
      </c>
      <c r="K292" s="65">
        <f t="shared" si="10"/>
        <v>11000</v>
      </c>
      <c r="L292" s="65">
        <v>11000</v>
      </c>
      <c r="M292" s="65">
        <f t="shared" si="11"/>
        <v>0</v>
      </c>
      <c r="N292" s="65" t="s">
        <v>25</v>
      </c>
      <c r="O292" s="662" t="s">
        <v>38</v>
      </c>
      <c r="P292" s="495" t="s">
        <v>578</v>
      </c>
      <c r="Q292" s="321" t="s">
        <v>579</v>
      </c>
      <c r="R292" s="322" t="s">
        <v>580</v>
      </c>
      <c r="S292" s="322" t="s">
        <v>182</v>
      </c>
      <c r="T292" s="645" t="s">
        <v>2460</v>
      </c>
      <c r="U292" s="645" t="s">
        <v>2098</v>
      </c>
      <c r="V292" s="493">
        <v>11000</v>
      </c>
      <c r="W292" s="68"/>
    </row>
    <row r="293" spans="1:23" ht="14.25" hidden="1">
      <c r="A293" s="14">
        <v>288</v>
      </c>
      <c r="B293" s="63">
        <v>25</v>
      </c>
      <c r="C293" s="63" t="s">
        <v>501</v>
      </c>
      <c r="D293" s="70" t="s">
        <v>23</v>
      </c>
      <c r="E293" s="70" t="s">
        <v>571</v>
      </c>
      <c r="F293" s="9" t="s">
        <v>566</v>
      </c>
      <c r="G293" s="10" t="s">
        <v>24</v>
      </c>
      <c r="H293" s="11">
        <v>0.7</v>
      </c>
      <c r="I293" s="63">
        <v>1</v>
      </c>
      <c r="J293" s="65">
        <v>12700</v>
      </c>
      <c r="K293" s="65">
        <f t="shared" si="10"/>
        <v>12700</v>
      </c>
      <c r="L293" s="65">
        <v>12700</v>
      </c>
      <c r="M293" s="65">
        <f t="shared" si="11"/>
        <v>0</v>
      </c>
      <c r="N293" s="65" t="s">
        <v>25</v>
      </c>
      <c r="O293" s="660" t="s">
        <v>38</v>
      </c>
      <c r="P293" s="318"/>
      <c r="Q293" s="321" t="s">
        <v>581</v>
      </c>
      <c r="R293" s="322" t="s">
        <v>582</v>
      </c>
      <c r="S293" s="322" t="s">
        <v>197</v>
      </c>
      <c r="T293" s="644" t="s">
        <v>576</v>
      </c>
      <c r="U293" s="644" t="s">
        <v>577</v>
      </c>
      <c r="V293" s="503">
        <v>12700</v>
      </c>
      <c r="W293" s="68"/>
    </row>
    <row r="294" spans="1:23" ht="14.25" hidden="1">
      <c r="A294" s="14">
        <v>289</v>
      </c>
      <c r="B294" s="63">
        <v>26</v>
      </c>
      <c r="C294" s="63" t="s">
        <v>501</v>
      </c>
      <c r="D294" s="70" t="s">
        <v>23</v>
      </c>
      <c r="E294" s="70" t="s">
        <v>571</v>
      </c>
      <c r="F294" s="9" t="s">
        <v>87</v>
      </c>
      <c r="G294" s="10" t="s">
        <v>19</v>
      </c>
      <c r="H294" s="11">
        <v>0.7</v>
      </c>
      <c r="I294" s="63">
        <v>1</v>
      </c>
      <c r="J294" s="65">
        <v>20000</v>
      </c>
      <c r="K294" s="65">
        <f t="shared" si="10"/>
        <v>20000</v>
      </c>
      <c r="L294" s="65">
        <v>20000</v>
      </c>
      <c r="M294" s="65">
        <f t="shared" si="11"/>
        <v>0</v>
      </c>
      <c r="N294" s="65" t="s">
        <v>25</v>
      </c>
      <c r="O294" s="662" t="s">
        <v>38</v>
      </c>
      <c r="P294" s="495" t="s">
        <v>578</v>
      </c>
      <c r="Q294" s="321" t="s">
        <v>579</v>
      </c>
      <c r="R294" s="322" t="s">
        <v>580</v>
      </c>
      <c r="S294" s="322" t="s">
        <v>182</v>
      </c>
      <c r="T294" s="645" t="s">
        <v>2460</v>
      </c>
      <c r="U294" s="645" t="s">
        <v>2098</v>
      </c>
      <c r="V294" s="493">
        <v>20000</v>
      </c>
      <c r="W294" s="68"/>
    </row>
    <row r="295" spans="1:23" ht="14.25" hidden="1">
      <c r="A295" s="14">
        <v>290</v>
      </c>
      <c r="B295" s="63">
        <v>27</v>
      </c>
      <c r="C295" s="63" t="s">
        <v>501</v>
      </c>
      <c r="D295" s="70" t="s">
        <v>23</v>
      </c>
      <c r="E295" s="70" t="s">
        <v>583</v>
      </c>
      <c r="F295" s="68" t="s">
        <v>584</v>
      </c>
      <c r="G295" s="10" t="s">
        <v>19</v>
      </c>
      <c r="H295" s="11">
        <v>0.7</v>
      </c>
      <c r="I295" s="63">
        <v>1</v>
      </c>
      <c r="J295" s="65">
        <v>30000</v>
      </c>
      <c r="K295" s="65">
        <f t="shared" si="10"/>
        <v>30000</v>
      </c>
      <c r="L295" s="65">
        <v>30000</v>
      </c>
      <c r="M295" s="65">
        <f t="shared" si="11"/>
        <v>0</v>
      </c>
      <c r="N295" s="65" t="s">
        <v>25</v>
      </c>
      <c r="O295" s="494" t="s">
        <v>38</v>
      </c>
      <c r="P295" s="495"/>
      <c r="Q295" s="483" t="s">
        <v>585</v>
      </c>
      <c r="R295" s="645" t="s">
        <v>589</v>
      </c>
      <c r="S295" s="645" t="s">
        <v>201</v>
      </c>
      <c r="T295" s="645" t="s">
        <v>2461</v>
      </c>
      <c r="U295" s="645" t="s">
        <v>2098</v>
      </c>
      <c r="V295" s="493">
        <v>30000</v>
      </c>
      <c r="W295" s="68"/>
    </row>
    <row r="296" spans="1:23" ht="14.25" hidden="1">
      <c r="A296" s="14">
        <v>291</v>
      </c>
      <c r="B296" s="63">
        <v>28</v>
      </c>
      <c r="C296" s="63" t="s">
        <v>501</v>
      </c>
      <c r="D296" s="70" t="s">
        <v>23</v>
      </c>
      <c r="E296" s="70" t="s">
        <v>583</v>
      </c>
      <c r="F296" s="68" t="s">
        <v>586</v>
      </c>
      <c r="G296" s="10" t="s">
        <v>19</v>
      </c>
      <c r="H296" s="11">
        <v>0.7</v>
      </c>
      <c r="I296" s="63">
        <v>1</v>
      </c>
      <c r="J296" s="65">
        <v>16000</v>
      </c>
      <c r="K296" s="65">
        <f t="shared" si="10"/>
        <v>16000</v>
      </c>
      <c r="L296" s="65">
        <v>16000</v>
      </c>
      <c r="M296" s="65">
        <f t="shared" si="11"/>
        <v>0</v>
      </c>
      <c r="N296" s="65" t="s">
        <v>25</v>
      </c>
      <c r="O296" s="494" t="s">
        <v>38</v>
      </c>
      <c r="P296" s="495"/>
      <c r="Q296" s="664" t="s">
        <v>496</v>
      </c>
      <c r="R296" s="614" t="s">
        <v>587</v>
      </c>
      <c r="S296" s="614" t="s">
        <v>588</v>
      </c>
      <c r="T296" s="614" t="s">
        <v>589</v>
      </c>
      <c r="U296" s="614" t="s">
        <v>589</v>
      </c>
      <c r="V296" s="665">
        <v>16000</v>
      </c>
      <c r="W296" s="68"/>
    </row>
    <row r="297" spans="1:23" ht="28.5" hidden="1">
      <c r="A297" s="14">
        <v>292</v>
      </c>
      <c r="B297" s="63">
        <v>29</v>
      </c>
      <c r="C297" s="63" t="s">
        <v>501</v>
      </c>
      <c r="D297" s="70" t="s">
        <v>23</v>
      </c>
      <c r="E297" s="70" t="s">
        <v>590</v>
      </c>
      <c r="F297" s="12" t="s">
        <v>591</v>
      </c>
      <c r="G297" s="10" t="s">
        <v>19</v>
      </c>
      <c r="H297" s="11">
        <v>0.7</v>
      </c>
      <c r="I297" s="63">
        <v>1</v>
      </c>
      <c r="J297" s="65">
        <v>24800</v>
      </c>
      <c r="K297" s="65">
        <f t="shared" si="10"/>
        <v>24800</v>
      </c>
      <c r="L297" s="65">
        <v>24800</v>
      </c>
      <c r="M297" s="65">
        <f t="shared" si="11"/>
        <v>0</v>
      </c>
      <c r="N297" s="65" t="s">
        <v>25</v>
      </c>
      <c r="O297" s="494" t="s">
        <v>38</v>
      </c>
      <c r="P297" s="495"/>
      <c r="Q297" s="655" t="s">
        <v>496</v>
      </c>
      <c r="R297" s="666" t="s">
        <v>2462</v>
      </c>
      <c r="S297" s="644" t="s">
        <v>2463</v>
      </c>
      <c r="T297" s="644" t="s">
        <v>2464</v>
      </c>
      <c r="U297" s="644" t="s">
        <v>2465</v>
      </c>
      <c r="V297" s="493">
        <v>24500</v>
      </c>
      <c r="W297" s="68"/>
    </row>
    <row r="298" spans="1:23" ht="14.25" hidden="1">
      <c r="A298" s="14">
        <v>293</v>
      </c>
      <c r="B298" s="63">
        <v>30</v>
      </c>
      <c r="C298" s="63" t="s">
        <v>501</v>
      </c>
      <c r="D298" s="70" t="s">
        <v>23</v>
      </c>
      <c r="E298" s="70" t="s">
        <v>590</v>
      </c>
      <c r="F298" s="68" t="s">
        <v>592</v>
      </c>
      <c r="G298" s="10" t="s">
        <v>19</v>
      </c>
      <c r="H298" s="11">
        <v>0.7</v>
      </c>
      <c r="I298" s="63">
        <v>1</v>
      </c>
      <c r="J298" s="65">
        <v>15800</v>
      </c>
      <c r="K298" s="65">
        <f t="shared" si="10"/>
        <v>15800</v>
      </c>
      <c r="L298" s="65">
        <v>15800</v>
      </c>
      <c r="M298" s="65">
        <f t="shared" si="11"/>
        <v>0</v>
      </c>
      <c r="N298" s="65" t="s">
        <v>25</v>
      </c>
      <c r="O298" s="494" t="s">
        <v>38</v>
      </c>
      <c r="P298" s="495"/>
      <c r="Q298" s="655" t="s">
        <v>593</v>
      </c>
      <c r="R298" s="667" t="s">
        <v>594</v>
      </c>
      <c r="S298" s="645" t="s">
        <v>167</v>
      </c>
      <c r="T298" s="645" t="s">
        <v>595</v>
      </c>
      <c r="U298" s="645" t="s">
        <v>595</v>
      </c>
      <c r="V298" s="668">
        <v>15800</v>
      </c>
      <c r="W298" s="68"/>
    </row>
    <row r="299" spans="1:23" ht="14.25" hidden="1">
      <c r="A299" s="14">
        <v>294</v>
      </c>
      <c r="B299" s="63">
        <v>31</v>
      </c>
      <c r="C299" s="63" t="s">
        <v>501</v>
      </c>
      <c r="D299" s="70" t="s">
        <v>23</v>
      </c>
      <c r="E299" s="70" t="s">
        <v>590</v>
      </c>
      <c r="F299" s="68" t="s">
        <v>596</v>
      </c>
      <c r="G299" s="10" t="s">
        <v>19</v>
      </c>
      <c r="H299" s="11">
        <v>0.7</v>
      </c>
      <c r="I299" s="63">
        <v>1</v>
      </c>
      <c r="J299" s="65">
        <v>9000</v>
      </c>
      <c r="K299" s="65">
        <f t="shared" si="10"/>
        <v>9000</v>
      </c>
      <c r="L299" s="65">
        <v>9000</v>
      </c>
      <c r="M299" s="65">
        <f t="shared" si="11"/>
        <v>0</v>
      </c>
      <c r="N299" s="65" t="s">
        <v>25</v>
      </c>
      <c r="O299" s="494" t="s">
        <v>38</v>
      </c>
      <c r="P299" s="495"/>
      <c r="Q299" s="655" t="s">
        <v>496</v>
      </c>
      <c r="R299" s="667" t="s">
        <v>597</v>
      </c>
      <c r="S299" s="645" t="s">
        <v>187</v>
      </c>
      <c r="T299" s="645" t="s">
        <v>598</v>
      </c>
      <c r="U299" s="645" t="s">
        <v>598</v>
      </c>
      <c r="V299" s="668">
        <v>9000</v>
      </c>
      <c r="W299" s="68"/>
    </row>
    <row r="300" spans="1:23" ht="42.75" hidden="1">
      <c r="A300" s="14">
        <v>295</v>
      </c>
      <c r="B300" s="63">
        <v>32</v>
      </c>
      <c r="C300" s="63" t="s">
        <v>501</v>
      </c>
      <c r="D300" s="70" t="s">
        <v>18</v>
      </c>
      <c r="E300" s="70" t="s">
        <v>502</v>
      </c>
      <c r="F300" s="12" t="s">
        <v>599</v>
      </c>
      <c r="G300" s="10" t="s">
        <v>19</v>
      </c>
      <c r="H300" s="11">
        <v>0.2</v>
      </c>
      <c r="I300" s="63">
        <v>1</v>
      </c>
      <c r="J300" s="65">
        <v>220000</v>
      </c>
      <c r="K300" s="65">
        <f t="shared" si="10"/>
        <v>220000</v>
      </c>
      <c r="L300" s="65">
        <v>220000</v>
      </c>
      <c r="M300" s="65">
        <f t="shared" si="11"/>
        <v>0</v>
      </c>
      <c r="N300" s="65" t="s">
        <v>25</v>
      </c>
      <c r="O300" s="494" t="s">
        <v>44</v>
      </c>
      <c r="P300" s="495" t="s">
        <v>2466</v>
      </c>
      <c r="Q300" s="483"/>
      <c r="R300" s="645"/>
      <c r="S300" s="645"/>
      <c r="T300" s="645"/>
      <c r="U300" s="645"/>
      <c r="V300" s="493"/>
      <c r="W300" s="68"/>
    </row>
    <row r="301" spans="1:23" ht="42.75" hidden="1">
      <c r="A301" s="14">
        <v>296</v>
      </c>
      <c r="B301" s="63">
        <v>33</v>
      </c>
      <c r="C301" s="63" t="s">
        <v>501</v>
      </c>
      <c r="D301" s="70" t="s">
        <v>18</v>
      </c>
      <c r="E301" s="70" t="s">
        <v>502</v>
      </c>
      <c r="F301" s="12" t="s">
        <v>600</v>
      </c>
      <c r="G301" s="10" t="s">
        <v>19</v>
      </c>
      <c r="H301" s="11">
        <v>0.2</v>
      </c>
      <c r="I301" s="63">
        <v>1</v>
      </c>
      <c r="J301" s="65">
        <v>557000</v>
      </c>
      <c r="K301" s="65">
        <f t="shared" si="10"/>
        <v>557000</v>
      </c>
      <c r="L301" s="65">
        <v>557000</v>
      </c>
      <c r="M301" s="65">
        <f t="shared" si="11"/>
        <v>0</v>
      </c>
      <c r="N301" s="65" t="s">
        <v>20</v>
      </c>
      <c r="O301" s="494" t="s">
        <v>38</v>
      </c>
      <c r="P301" s="495" t="s">
        <v>2467</v>
      </c>
      <c r="Q301" s="655" t="s">
        <v>2468</v>
      </c>
      <c r="R301" s="645" t="s">
        <v>3112</v>
      </c>
      <c r="S301" s="645" t="s">
        <v>3113</v>
      </c>
      <c r="T301" s="645" t="s">
        <v>3114</v>
      </c>
      <c r="U301" s="645" t="s">
        <v>2851</v>
      </c>
      <c r="V301" s="493">
        <v>557000</v>
      </c>
      <c r="W301" s="68"/>
    </row>
    <row r="302" spans="1:23" ht="25.5" hidden="1">
      <c r="A302" s="14">
        <v>297</v>
      </c>
      <c r="B302" s="63">
        <v>34</v>
      </c>
      <c r="C302" s="63" t="s">
        <v>501</v>
      </c>
      <c r="D302" s="70" t="s">
        <v>18</v>
      </c>
      <c r="E302" s="70" t="s">
        <v>502</v>
      </c>
      <c r="F302" s="68" t="s">
        <v>601</v>
      </c>
      <c r="G302" s="10" t="s">
        <v>19</v>
      </c>
      <c r="H302" s="11">
        <v>0.2</v>
      </c>
      <c r="I302" s="63">
        <v>1</v>
      </c>
      <c r="J302" s="65">
        <v>2000000</v>
      </c>
      <c r="K302" s="65">
        <f t="shared" si="10"/>
        <v>2000000</v>
      </c>
      <c r="L302" s="65">
        <v>2000000</v>
      </c>
      <c r="M302" s="65">
        <f t="shared" si="11"/>
        <v>0</v>
      </c>
      <c r="N302" s="65" t="s">
        <v>20</v>
      </c>
      <c r="O302" s="494" t="s">
        <v>43</v>
      </c>
      <c r="P302" s="495" t="s">
        <v>2469</v>
      </c>
      <c r="Q302" s="655" t="s">
        <v>2468</v>
      </c>
      <c r="R302" s="645" t="s">
        <v>3115</v>
      </c>
      <c r="S302" s="645" t="s">
        <v>3116</v>
      </c>
      <c r="T302" s="645"/>
      <c r="U302" s="645"/>
      <c r="V302" s="493"/>
      <c r="W302" s="68"/>
    </row>
    <row r="303" spans="1:23" s="208" customFormat="1" ht="14.25" hidden="1">
      <c r="A303" s="190">
        <v>298</v>
      </c>
      <c r="B303" s="424">
        <v>1</v>
      </c>
      <c r="C303" s="424" t="s">
        <v>372</v>
      </c>
      <c r="D303" s="423" t="s">
        <v>18</v>
      </c>
      <c r="E303" s="423" t="s">
        <v>373</v>
      </c>
      <c r="F303" s="423" t="s">
        <v>374</v>
      </c>
      <c r="G303" s="423" t="s">
        <v>19</v>
      </c>
      <c r="H303" s="422">
        <v>0.7</v>
      </c>
      <c r="I303" s="424">
        <v>1</v>
      </c>
      <c r="J303" s="421">
        <v>43999.79</v>
      </c>
      <c r="K303" s="420">
        <v>43999.79</v>
      </c>
      <c r="L303" s="421">
        <v>43999.79</v>
      </c>
      <c r="M303" s="420" t="s">
        <v>375</v>
      </c>
      <c r="N303" s="420" t="s">
        <v>25</v>
      </c>
      <c r="O303" s="418" t="s">
        <v>38</v>
      </c>
      <c r="P303" s="417"/>
      <c r="Q303" s="416" t="s">
        <v>376</v>
      </c>
      <c r="R303" s="415">
        <v>22622</v>
      </c>
      <c r="S303" s="416" t="s">
        <v>378</v>
      </c>
      <c r="T303" s="414">
        <v>22642</v>
      </c>
      <c r="U303" s="416" t="s">
        <v>379</v>
      </c>
      <c r="V303" s="413">
        <v>43000</v>
      </c>
      <c r="W303" s="419"/>
    </row>
    <row r="304" spans="1:23" ht="28.5" hidden="1">
      <c r="A304" s="14">
        <v>299</v>
      </c>
      <c r="B304" s="105">
        <v>2</v>
      </c>
      <c r="C304" s="105" t="s">
        <v>372</v>
      </c>
      <c r="D304" s="106" t="s">
        <v>18</v>
      </c>
      <c r="E304" s="106" t="s">
        <v>373</v>
      </c>
      <c r="F304" s="111" t="s">
        <v>380</v>
      </c>
      <c r="G304" s="106" t="s">
        <v>19</v>
      </c>
      <c r="H304" s="107">
        <v>0.7</v>
      </c>
      <c r="I304" s="105">
        <v>1</v>
      </c>
      <c r="J304" s="108">
        <v>51200</v>
      </c>
      <c r="K304" s="109">
        <v>51200</v>
      </c>
      <c r="L304" s="108">
        <v>51200</v>
      </c>
      <c r="M304" s="109" t="s">
        <v>375</v>
      </c>
      <c r="N304" s="109" t="s">
        <v>25</v>
      </c>
      <c r="O304" s="418" t="s">
        <v>38</v>
      </c>
      <c r="P304" s="417"/>
      <c r="Q304" s="416" t="s">
        <v>381</v>
      </c>
      <c r="R304" s="415">
        <v>22622</v>
      </c>
      <c r="S304" s="416" t="s">
        <v>382</v>
      </c>
      <c r="T304" s="414">
        <v>22648</v>
      </c>
      <c r="U304" s="416" t="s">
        <v>379</v>
      </c>
      <c r="V304" s="416">
        <v>50500</v>
      </c>
      <c r="W304" s="106"/>
    </row>
    <row r="305" spans="1:23" ht="28.5" hidden="1">
      <c r="A305" s="14">
        <v>300</v>
      </c>
      <c r="B305" s="105">
        <v>3</v>
      </c>
      <c r="C305" s="105" t="s">
        <v>372</v>
      </c>
      <c r="D305" s="106" t="s">
        <v>18</v>
      </c>
      <c r="E305" s="106" t="s">
        <v>373</v>
      </c>
      <c r="F305" s="111" t="s">
        <v>383</v>
      </c>
      <c r="G305" s="106" t="s">
        <v>24</v>
      </c>
      <c r="H305" s="107">
        <v>0.7</v>
      </c>
      <c r="I305" s="105">
        <v>1</v>
      </c>
      <c r="J305" s="108">
        <v>128000</v>
      </c>
      <c r="K305" s="109">
        <v>128000</v>
      </c>
      <c r="L305" s="108">
        <v>128000</v>
      </c>
      <c r="M305" s="109" t="s">
        <v>375</v>
      </c>
      <c r="N305" s="109" t="s">
        <v>25</v>
      </c>
      <c r="O305" s="418" t="s">
        <v>38</v>
      </c>
      <c r="P305" s="412"/>
      <c r="Q305" s="416" t="s">
        <v>384</v>
      </c>
      <c r="R305" s="415">
        <v>22682</v>
      </c>
      <c r="S305" s="411" t="s">
        <v>2965</v>
      </c>
      <c r="T305" s="414">
        <v>22712</v>
      </c>
      <c r="U305" s="414">
        <v>22717</v>
      </c>
      <c r="V305" s="416">
        <v>127400</v>
      </c>
      <c r="W305" s="110"/>
    </row>
    <row r="306" spans="1:23" ht="14.25" hidden="1">
      <c r="A306" s="14">
        <v>301</v>
      </c>
      <c r="B306" s="105">
        <v>4</v>
      </c>
      <c r="C306" s="105" t="s">
        <v>372</v>
      </c>
      <c r="D306" s="106" t="s">
        <v>18</v>
      </c>
      <c r="E306" s="106" t="s">
        <v>373</v>
      </c>
      <c r="F306" s="106" t="s">
        <v>386</v>
      </c>
      <c r="G306" s="106" t="s">
        <v>24</v>
      </c>
      <c r="H306" s="107">
        <v>0.7</v>
      </c>
      <c r="I306" s="105">
        <v>1</v>
      </c>
      <c r="J306" s="108">
        <v>218000</v>
      </c>
      <c r="K306" s="109">
        <v>218000</v>
      </c>
      <c r="L306" s="108">
        <v>218000</v>
      </c>
      <c r="M306" s="109" t="s">
        <v>375</v>
      </c>
      <c r="N306" s="109" t="s">
        <v>25</v>
      </c>
      <c r="O306" s="418" t="s">
        <v>38</v>
      </c>
      <c r="P306" s="412"/>
      <c r="Q306" s="416" t="s">
        <v>384</v>
      </c>
      <c r="R306" s="415">
        <v>22684</v>
      </c>
      <c r="S306" s="411" t="s">
        <v>2966</v>
      </c>
      <c r="T306" s="414">
        <v>22709</v>
      </c>
      <c r="U306" s="414">
        <v>22718</v>
      </c>
      <c r="V306" s="416">
        <v>217000</v>
      </c>
      <c r="W306" s="110"/>
    </row>
    <row r="307" spans="1:23" ht="28.5" hidden="1">
      <c r="A307" s="14">
        <v>302</v>
      </c>
      <c r="B307" s="105">
        <v>5</v>
      </c>
      <c r="C307" s="105" t="s">
        <v>372</v>
      </c>
      <c r="D307" s="106" t="s">
        <v>18</v>
      </c>
      <c r="E307" s="106" t="s">
        <v>373</v>
      </c>
      <c r="F307" s="111" t="s">
        <v>388</v>
      </c>
      <c r="G307" s="106" t="s">
        <v>19</v>
      </c>
      <c r="H307" s="107">
        <v>0.7</v>
      </c>
      <c r="I307" s="105">
        <v>1</v>
      </c>
      <c r="J307" s="108">
        <v>490000</v>
      </c>
      <c r="K307" s="109">
        <v>490000</v>
      </c>
      <c r="L307" s="108">
        <v>490000</v>
      </c>
      <c r="M307" s="109" t="s">
        <v>375</v>
      </c>
      <c r="N307" s="109" t="s">
        <v>25</v>
      </c>
      <c r="O307" s="418" t="s">
        <v>38</v>
      </c>
      <c r="P307" s="412"/>
      <c r="Q307" s="416" t="s">
        <v>389</v>
      </c>
      <c r="R307" s="410" t="s">
        <v>390</v>
      </c>
      <c r="S307" s="411" t="s">
        <v>2965</v>
      </c>
      <c r="T307" s="414">
        <v>22716</v>
      </c>
      <c r="U307" s="414">
        <v>22717</v>
      </c>
      <c r="V307" s="416">
        <v>490000</v>
      </c>
      <c r="W307" s="110"/>
    </row>
    <row r="308" spans="1:23" ht="14.25" hidden="1">
      <c r="A308" s="14">
        <v>303</v>
      </c>
      <c r="B308" s="105">
        <v>6</v>
      </c>
      <c r="C308" s="105" t="s">
        <v>372</v>
      </c>
      <c r="D308" s="106" t="s">
        <v>18</v>
      </c>
      <c r="E308" s="106" t="s">
        <v>373</v>
      </c>
      <c r="F308" s="106" t="s">
        <v>391</v>
      </c>
      <c r="G308" s="106" t="s">
        <v>19</v>
      </c>
      <c r="H308" s="107">
        <v>0.7</v>
      </c>
      <c r="I308" s="105">
        <v>1</v>
      </c>
      <c r="J308" s="108">
        <v>4500</v>
      </c>
      <c r="K308" s="109">
        <v>4500</v>
      </c>
      <c r="L308" s="108">
        <v>4500</v>
      </c>
      <c r="M308" s="109" t="s">
        <v>375</v>
      </c>
      <c r="N308" s="109" t="s">
        <v>25</v>
      </c>
      <c r="O308" s="418" t="s">
        <v>38</v>
      </c>
      <c r="P308" s="417"/>
      <c r="Q308" s="416" t="s">
        <v>392</v>
      </c>
      <c r="R308" s="410" t="s">
        <v>393</v>
      </c>
      <c r="S308" s="416" t="s">
        <v>394</v>
      </c>
      <c r="T308" s="414">
        <v>22718</v>
      </c>
      <c r="U308" s="414">
        <v>22710</v>
      </c>
      <c r="V308" s="416">
        <v>4500</v>
      </c>
      <c r="W308" s="110"/>
    </row>
    <row r="309" spans="1:23" ht="14.25" hidden="1">
      <c r="A309" s="14">
        <v>304</v>
      </c>
      <c r="B309" s="105">
        <v>7</v>
      </c>
      <c r="C309" s="105" t="s">
        <v>372</v>
      </c>
      <c r="D309" s="106" t="s">
        <v>18</v>
      </c>
      <c r="E309" s="106" t="s">
        <v>373</v>
      </c>
      <c r="F309" s="106" t="s">
        <v>395</v>
      </c>
      <c r="G309" s="106" t="s">
        <v>19</v>
      </c>
      <c r="H309" s="107">
        <v>0.7</v>
      </c>
      <c r="I309" s="105">
        <v>1</v>
      </c>
      <c r="J309" s="108">
        <v>9400</v>
      </c>
      <c r="K309" s="109">
        <v>9400</v>
      </c>
      <c r="L309" s="108">
        <v>9400</v>
      </c>
      <c r="M309" s="109" t="s">
        <v>375</v>
      </c>
      <c r="N309" s="109" t="s">
        <v>25</v>
      </c>
      <c r="O309" s="409" t="s">
        <v>38</v>
      </c>
      <c r="P309" s="417"/>
      <c r="Q309" s="416" t="s">
        <v>396</v>
      </c>
      <c r="R309" s="410" t="s">
        <v>393</v>
      </c>
      <c r="S309" s="416" t="s">
        <v>397</v>
      </c>
      <c r="T309" s="416" t="s">
        <v>398</v>
      </c>
      <c r="U309" s="416" t="s">
        <v>399</v>
      </c>
      <c r="V309" s="413">
        <v>9400</v>
      </c>
      <c r="W309" s="110"/>
    </row>
    <row r="310" spans="1:23" ht="14.25" hidden="1">
      <c r="A310" s="14">
        <v>305</v>
      </c>
      <c r="B310" s="105">
        <v>8</v>
      </c>
      <c r="C310" s="105" t="s">
        <v>372</v>
      </c>
      <c r="D310" s="106" t="s">
        <v>18</v>
      </c>
      <c r="E310" s="106" t="s">
        <v>373</v>
      </c>
      <c r="F310" s="106" t="s">
        <v>400</v>
      </c>
      <c r="G310" s="106" t="s">
        <v>19</v>
      </c>
      <c r="H310" s="107">
        <v>0.7</v>
      </c>
      <c r="I310" s="105">
        <v>1</v>
      </c>
      <c r="J310" s="108">
        <v>13000</v>
      </c>
      <c r="K310" s="109">
        <v>13000</v>
      </c>
      <c r="L310" s="108">
        <v>13000</v>
      </c>
      <c r="M310" s="109" t="s">
        <v>375</v>
      </c>
      <c r="N310" s="109" t="s">
        <v>25</v>
      </c>
      <c r="O310" s="409" t="s">
        <v>38</v>
      </c>
      <c r="P310" s="417"/>
      <c r="Q310" s="416" t="s">
        <v>401</v>
      </c>
      <c r="R310" s="415">
        <v>22629</v>
      </c>
      <c r="S310" s="416" t="s">
        <v>402</v>
      </c>
      <c r="T310" s="416" t="s">
        <v>398</v>
      </c>
      <c r="U310" s="416" t="s">
        <v>399</v>
      </c>
      <c r="V310" s="416">
        <v>13000</v>
      </c>
      <c r="W310" s="106"/>
    </row>
    <row r="311" spans="1:23" ht="14.25" hidden="1">
      <c r="A311" s="14">
        <v>306</v>
      </c>
      <c r="B311" s="105">
        <v>9</v>
      </c>
      <c r="C311" s="105" t="s">
        <v>372</v>
      </c>
      <c r="D311" s="106" t="s">
        <v>18</v>
      </c>
      <c r="E311" s="106" t="s">
        <v>373</v>
      </c>
      <c r="F311" s="106" t="s">
        <v>403</v>
      </c>
      <c r="G311" s="106" t="s">
        <v>19</v>
      </c>
      <c r="H311" s="107">
        <v>0.7</v>
      </c>
      <c r="I311" s="105">
        <v>1</v>
      </c>
      <c r="J311" s="108">
        <v>6000</v>
      </c>
      <c r="K311" s="109">
        <v>6000</v>
      </c>
      <c r="L311" s="108">
        <v>6000</v>
      </c>
      <c r="M311" s="109" t="s">
        <v>375</v>
      </c>
      <c r="N311" s="109" t="s">
        <v>25</v>
      </c>
      <c r="O311" s="409" t="s">
        <v>38</v>
      </c>
      <c r="P311" s="417"/>
      <c r="Q311" s="416" t="s">
        <v>404</v>
      </c>
      <c r="R311" s="415">
        <v>22622</v>
      </c>
      <c r="S311" s="416" t="s">
        <v>405</v>
      </c>
      <c r="T311" s="416" t="s">
        <v>406</v>
      </c>
      <c r="U311" s="416" t="s">
        <v>399</v>
      </c>
      <c r="V311" s="416">
        <v>6000</v>
      </c>
      <c r="W311" s="110"/>
    </row>
    <row r="312" spans="1:23" ht="14.25" hidden="1">
      <c r="A312" s="14">
        <v>307</v>
      </c>
      <c r="B312" s="105">
        <v>10</v>
      </c>
      <c r="C312" s="105" t="s">
        <v>372</v>
      </c>
      <c r="D312" s="106" t="s">
        <v>18</v>
      </c>
      <c r="E312" s="106" t="s">
        <v>373</v>
      </c>
      <c r="F312" s="106" t="s">
        <v>407</v>
      </c>
      <c r="G312" s="106" t="s">
        <v>19</v>
      </c>
      <c r="H312" s="107">
        <v>0.7</v>
      </c>
      <c r="I312" s="105">
        <v>1</v>
      </c>
      <c r="J312" s="108">
        <v>35000</v>
      </c>
      <c r="K312" s="109">
        <v>35000</v>
      </c>
      <c r="L312" s="108">
        <v>35000</v>
      </c>
      <c r="M312" s="109" t="s">
        <v>375</v>
      </c>
      <c r="N312" s="109" t="s">
        <v>25</v>
      </c>
      <c r="O312" s="408" t="s">
        <v>38</v>
      </c>
      <c r="P312" s="407"/>
      <c r="Q312" s="416" t="s">
        <v>408</v>
      </c>
      <c r="R312" s="415">
        <v>22622</v>
      </c>
      <c r="S312" s="416" t="s">
        <v>409</v>
      </c>
      <c r="T312" s="416" t="s">
        <v>410</v>
      </c>
      <c r="U312" s="416" t="s">
        <v>399</v>
      </c>
      <c r="V312" s="416">
        <v>35000</v>
      </c>
      <c r="W312" s="110"/>
    </row>
    <row r="313" spans="1:23" ht="14.25" hidden="1">
      <c r="A313" s="14">
        <v>308</v>
      </c>
      <c r="B313" s="63">
        <v>11</v>
      </c>
      <c r="C313" s="63" t="s">
        <v>372</v>
      </c>
      <c r="D313" s="70" t="s">
        <v>23</v>
      </c>
      <c r="E313" s="12" t="s">
        <v>411</v>
      </c>
      <c r="F313" s="12" t="s">
        <v>412</v>
      </c>
      <c r="G313" s="10" t="s">
        <v>19</v>
      </c>
      <c r="H313" s="11">
        <v>0.7</v>
      </c>
      <c r="I313" s="64">
        <v>1</v>
      </c>
      <c r="J313" s="86">
        <v>22000</v>
      </c>
      <c r="K313" s="65">
        <v>22000</v>
      </c>
      <c r="L313" s="86">
        <v>22000</v>
      </c>
      <c r="M313" s="87">
        <v>0</v>
      </c>
      <c r="N313" s="65" t="s">
        <v>25</v>
      </c>
      <c r="O313" s="406" t="s">
        <v>38</v>
      </c>
      <c r="P313" s="405"/>
      <c r="Q313" s="404" t="s">
        <v>413</v>
      </c>
      <c r="R313" s="332" t="s">
        <v>414</v>
      </c>
      <c r="S313" s="332" t="s">
        <v>415</v>
      </c>
      <c r="T313" s="332" t="s">
        <v>416</v>
      </c>
      <c r="U313" s="332" t="s">
        <v>416</v>
      </c>
      <c r="V313" s="403">
        <v>22000</v>
      </c>
      <c r="W313" s="68"/>
    </row>
    <row r="314" spans="1:23" ht="14.25" hidden="1">
      <c r="A314" s="14">
        <v>309</v>
      </c>
      <c r="B314" s="63">
        <v>12</v>
      </c>
      <c r="C314" s="63" t="s">
        <v>372</v>
      </c>
      <c r="D314" s="70" t="s">
        <v>23</v>
      </c>
      <c r="E314" s="12" t="s">
        <v>411</v>
      </c>
      <c r="F314" s="12" t="s">
        <v>62</v>
      </c>
      <c r="G314" s="10" t="s">
        <v>19</v>
      </c>
      <c r="H314" s="11">
        <v>0.7</v>
      </c>
      <c r="I314" s="64">
        <v>1</v>
      </c>
      <c r="J314" s="86">
        <v>19000</v>
      </c>
      <c r="K314" s="65">
        <v>19000</v>
      </c>
      <c r="L314" s="86">
        <v>19000</v>
      </c>
      <c r="M314" s="87">
        <v>0</v>
      </c>
      <c r="N314" s="65" t="s">
        <v>25</v>
      </c>
      <c r="O314" s="406" t="s">
        <v>38</v>
      </c>
      <c r="P314" s="405"/>
      <c r="Q314" s="404" t="s">
        <v>413</v>
      </c>
      <c r="R314" s="332" t="s">
        <v>417</v>
      </c>
      <c r="S314" s="332" t="s">
        <v>176</v>
      </c>
      <c r="T314" s="332" t="s">
        <v>418</v>
      </c>
      <c r="U314" s="332" t="s">
        <v>418</v>
      </c>
      <c r="V314" s="403">
        <v>19000</v>
      </c>
      <c r="W314" s="68"/>
    </row>
    <row r="315" spans="1:23" ht="25.5" hidden="1">
      <c r="A315" s="14">
        <v>310</v>
      </c>
      <c r="B315" s="63">
        <v>13</v>
      </c>
      <c r="C315" s="63" t="s">
        <v>372</v>
      </c>
      <c r="D315" s="70" t="s">
        <v>23</v>
      </c>
      <c r="E315" s="12" t="s">
        <v>411</v>
      </c>
      <c r="F315" s="12" t="s">
        <v>419</v>
      </c>
      <c r="G315" s="10" t="s">
        <v>19</v>
      </c>
      <c r="H315" s="11">
        <v>0.7</v>
      </c>
      <c r="I315" s="64">
        <v>1</v>
      </c>
      <c r="J315" s="86">
        <v>15000</v>
      </c>
      <c r="K315" s="65">
        <v>15000</v>
      </c>
      <c r="L315" s="86">
        <v>9000</v>
      </c>
      <c r="M315" s="87">
        <v>6000</v>
      </c>
      <c r="N315" s="65" t="s">
        <v>25</v>
      </c>
      <c r="O315" s="406" t="s">
        <v>38</v>
      </c>
      <c r="P315" s="405"/>
      <c r="Q315" s="404" t="s">
        <v>420</v>
      </c>
      <c r="R315" s="332" t="s">
        <v>421</v>
      </c>
      <c r="S315" s="332" t="s">
        <v>422</v>
      </c>
      <c r="T315" s="332" t="s">
        <v>423</v>
      </c>
      <c r="U315" s="332" t="s">
        <v>423</v>
      </c>
      <c r="V315" s="403">
        <v>13900</v>
      </c>
      <c r="W315" s="68"/>
    </row>
    <row r="316" spans="1:23" ht="28.5" hidden="1">
      <c r="A316" s="14">
        <v>311</v>
      </c>
      <c r="B316" s="63">
        <v>14</v>
      </c>
      <c r="C316" s="63" t="s">
        <v>372</v>
      </c>
      <c r="D316" s="70" t="s">
        <v>23</v>
      </c>
      <c r="E316" s="12" t="s">
        <v>411</v>
      </c>
      <c r="F316" s="12" t="s">
        <v>61</v>
      </c>
      <c r="G316" s="10" t="s">
        <v>19</v>
      </c>
      <c r="H316" s="11">
        <v>0.7</v>
      </c>
      <c r="I316" s="64">
        <v>1</v>
      </c>
      <c r="J316" s="86">
        <v>21000</v>
      </c>
      <c r="K316" s="65">
        <v>21000</v>
      </c>
      <c r="L316" s="86">
        <v>21000</v>
      </c>
      <c r="M316" s="87">
        <v>0</v>
      </c>
      <c r="N316" s="65" t="s">
        <v>25</v>
      </c>
      <c r="O316" s="406" t="s">
        <v>38</v>
      </c>
      <c r="P316" s="405"/>
      <c r="Q316" s="404" t="s">
        <v>413</v>
      </c>
      <c r="R316" s="332" t="s">
        <v>414</v>
      </c>
      <c r="S316" s="332" t="s">
        <v>424</v>
      </c>
      <c r="T316" s="332" t="s">
        <v>416</v>
      </c>
      <c r="U316" s="332" t="s">
        <v>416</v>
      </c>
      <c r="V316" s="403">
        <v>21000</v>
      </c>
      <c r="W316" s="68"/>
    </row>
    <row r="317" spans="1:23" ht="14.25" hidden="1">
      <c r="A317" s="14">
        <v>312</v>
      </c>
      <c r="B317" s="63">
        <v>15</v>
      </c>
      <c r="C317" s="63" t="s">
        <v>372</v>
      </c>
      <c r="D317" s="70" t="s">
        <v>23</v>
      </c>
      <c r="E317" s="12" t="s">
        <v>411</v>
      </c>
      <c r="F317" s="12" t="s">
        <v>98</v>
      </c>
      <c r="G317" s="10" t="s">
        <v>19</v>
      </c>
      <c r="H317" s="11">
        <v>0.7</v>
      </c>
      <c r="I317" s="64">
        <v>1</v>
      </c>
      <c r="J317" s="86">
        <v>8000</v>
      </c>
      <c r="K317" s="65">
        <v>8000</v>
      </c>
      <c r="L317" s="86">
        <v>8000</v>
      </c>
      <c r="M317" s="87">
        <v>0</v>
      </c>
      <c r="N317" s="65" t="s">
        <v>25</v>
      </c>
      <c r="O317" s="406" t="s">
        <v>38</v>
      </c>
      <c r="P317" s="405"/>
      <c r="Q317" s="404" t="s">
        <v>413</v>
      </c>
      <c r="R317" s="332" t="s">
        <v>417</v>
      </c>
      <c r="S317" s="332" t="s">
        <v>176</v>
      </c>
      <c r="T317" s="332" t="s">
        <v>418</v>
      </c>
      <c r="U317" s="332" t="s">
        <v>418</v>
      </c>
      <c r="V317" s="403">
        <v>8000</v>
      </c>
      <c r="W317" s="68"/>
    </row>
    <row r="318" spans="1:23" ht="28.5" hidden="1">
      <c r="A318" s="14">
        <v>313</v>
      </c>
      <c r="B318" s="63">
        <v>16</v>
      </c>
      <c r="C318" s="63" t="s">
        <v>372</v>
      </c>
      <c r="D318" s="70" t="s">
        <v>23</v>
      </c>
      <c r="E318" s="12" t="s">
        <v>425</v>
      </c>
      <c r="F318" s="12" t="s">
        <v>61</v>
      </c>
      <c r="G318" s="10" t="s">
        <v>19</v>
      </c>
      <c r="H318" s="11">
        <v>0.7</v>
      </c>
      <c r="I318" s="64">
        <v>1</v>
      </c>
      <c r="J318" s="86">
        <v>21000</v>
      </c>
      <c r="K318" s="65">
        <v>21000</v>
      </c>
      <c r="L318" s="86">
        <v>21000</v>
      </c>
      <c r="M318" s="87">
        <v>0</v>
      </c>
      <c r="N318" s="65" t="s">
        <v>25</v>
      </c>
      <c r="O318" s="406" t="s">
        <v>38</v>
      </c>
      <c r="P318" s="405"/>
      <c r="Q318" s="404" t="s">
        <v>413</v>
      </c>
      <c r="R318" s="332" t="s">
        <v>414</v>
      </c>
      <c r="S318" s="332" t="s">
        <v>424</v>
      </c>
      <c r="T318" s="332" t="s">
        <v>416</v>
      </c>
      <c r="U318" s="332" t="s">
        <v>416</v>
      </c>
      <c r="V318" s="403">
        <v>21000</v>
      </c>
      <c r="W318" s="68"/>
    </row>
    <row r="319" spans="1:23" ht="14.25" hidden="1">
      <c r="A319" s="14">
        <v>314</v>
      </c>
      <c r="B319" s="63">
        <v>17</v>
      </c>
      <c r="C319" s="63" t="s">
        <v>372</v>
      </c>
      <c r="D319" s="70" t="s">
        <v>23</v>
      </c>
      <c r="E319" s="12" t="s">
        <v>425</v>
      </c>
      <c r="F319" s="12" t="s">
        <v>73</v>
      </c>
      <c r="G319" s="10" t="s">
        <v>19</v>
      </c>
      <c r="H319" s="11">
        <v>0.7</v>
      </c>
      <c r="I319" s="64">
        <v>3</v>
      </c>
      <c r="J319" s="112">
        <v>6000</v>
      </c>
      <c r="K319" s="65">
        <v>18000</v>
      </c>
      <c r="L319" s="86">
        <v>18000</v>
      </c>
      <c r="M319" s="87">
        <v>0</v>
      </c>
      <c r="N319" s="65" t="s">
        <v>25</v>
      </c>
      <c r="O319" s="406" t="s">
        <v>38</v>
      </c>
      <c r="P319" s="405"/>
      <c r="Q319" s="404" t="s">
        <v>413</v>
      </c>
      <c r="R319" s="332" t="s">
        <v>208</v>
      </c>
      <c r="S319" s="332" t="s">
        <v>426</v>
      </c>
      <c r="T319" s="332" t="s">
        <v>2967</v>
      </c>
      <c r="U319" s="332" t="s">
        <v>2967</v>
      </c>
      <c r="V319" s="403">
        <v>6000</v>
      </c>
      <c r="W319" s="68"/>
    </row>
    <row r="320" spans="1:23" ht="14.25" hidden="1">
      <c r="A320" s="14">
        <v>315</v>
      </c>
      <c r="B320" s="63">
        <v>18</v>
      </c>
      <c r="C320" s="63" t="s">
        <v>372</v>
      </c>
      <c r="D320" s="70" t="s">
        <v>23</v>
      </c>
      <c r="E320" s="12" t="s">
        <v>425</v>
      </c>
      <c r="F320" s="12" t="s">
        <v>427</v>
      </c>
      <c r="G320" s="10" t="s">
        <v>19</v>
      </c>
      <c r="H320" s="11">
        <v>0.7</v>
      </c>
      <c r="I320" s="64">
        <v>2</v>
      </c>
      <c r="J320" s="112">
        <v>6500</v>
      </c>
      <c r="K320" s="65">
        <v>13000</v>
      </c>
      <c r="L320" s="86">
        <v>13000</v>
      </c>
      <c r="M320" s="87">
        <v>0</v>
      </c>
      <c r="N320" s="65" t="s">
        <v>25</v>
      </c>
      <c r="O320" s="406" t="s">
        <v>38</v>
      </c>
      <c r="P320" s="405"/>
      <c r="Q320" s="404" t="s">
        <v>413</v>
      </c>
      <c r="R320" s="332" t="s">
        <v>208</v>
      </c>
      <c r="S320" s="332" t="s">
        <v>169</v>
      </c>
      <c r="T320" s="332" t="s">
        <v>416</v>
      </c>
      <c r="U320" s="332" t="s">
        <v>416</v>
      </c>
      <c r="V320" s="403">
        <v>13000</v>
      </c>
      <c r="W320" s="68"/>
    </row>
    <row r="321" spans="1:23" ht="14.25" hidden="1">
      <c r="A321" s="14">
        <v>316</v>
      </c>
      <c r="B321" s="63">
        <v>19</v>
      </c>
      <c r="C321" s="63" t="s">
        <v>372</v>
      </c>
      <c r="D321" s="70" t="s">
        <v>23</v>
      </c>
      <c r="E321" s="12" t="s">
        <v>425</v>
      </c>
      <c r="F321" s="12" t="s">
        <v>428</v>
      </c>
      <c r="G321" s="10" t="s">
        <v>19</v>
      </c>
      <c r="H321" s="11">
        <v>0.7</v>
      </c>
      <c r="I321" s="64">
        <v>1</v>
      </c>
      <c r="J321" s="86">
        <v>9400</v>
      </c>
      <c r="K321" s="65">
        <v>9400</v>
      </c>
      <c r="L321" s="86">
        <v>9400</v>
      </c>
      <c r="M321" s="87">
        <v>0</v>
      </c>
      <c r="N321" s="65" t="s">
        <v>25</v>
      </c>
      <c r="O321" s="406" t="s">
        <v>38</v>
      </c>
      <c r="P321" s="405"/>
      <c r="Q321" s="404" t="s">
        <v>413</v>
      </c>
      <c r="R321" s="332" t="s">
        <v>208</v>
      </c>
      <c r="S321" s="332" t="s">
        <v>169</v>
      </c>
      <c r="T321" s="332" t="s">
        <v>416</v>
      </c>
      <c r="U321" s="332" t="s">
        <v>416</v>
      </c>
      <c r="V321" s="403">
        <v>9400</v>
      </c>
      <c r="W321" s="68"/>
    </row>
    <row r="322" spans="1:23" ht="14.25" hidden="1">
      <c r="A322" s="14">
        <v>317</v>
      </c>
      <c r="B322" s="63">
        <v>20</v>
      </c>
      <c r="C322" s="63" t="s">
        <v>372</v>
      </c>
      <c r="D322" s="70" t="s">
        <v>23</v>
      </c>
      <c r="E322" s="12" t="s">
        <v>425</v>
      </c>
      <c r="F322" s="12" t="s">
        <v>98</v>
      </c>
      <c r="G322" s="10" t="s">
        <v>19</v>
      </c>
      <c r="H322" s="11">
        <v>0.7</v>
      </c>
      <c r="I322" s="64">
        <v>1</v>
      </c>
      <c r="J322" s="86">
        <v>4500</v>
      </c>
      <c r="K322" s="65">
        <v>4500</v>
      </c>
      <c r="L322" s="86">
        <v>4500</v>
      </c>
      <c r="M322" s="87">
        <v>0</v>
      </c>
      <c r="N322" s="65" t="s">
        <v>25</v>
      </c>
      <c r="O322" s="406" t="s">
        <v>38</v>
      </c>
      <c r="P322" s="405"/>
      <c r="Q322" s="404" t="s">
        <v>413</v>
      </c>
      <c r="R322" s="332" t="s">
        <v>208</v>
      </c>
      <c r="S322" s="332" t="s">
        <v>426</v>
      </c>
      <c r="T322" s="332" t="s">
        <v>2967</v>
      </c>
      <c r="U322" s="332" t="s">
        <v>2967</v>
      </c>
      <c r="V322" s="403">
        <v>4500</v>
      </c>
      <c r="W322" s="68"/>
    </row>
    <row r="323" spans="1:23" ht="14.25" hidden="1">
      <c r="A323" s="14">
        <v>318</v>
      </c>
      <c r="B323" s="63">
        <v>21</v>
      </c>
      <c r="C323" s="63" t="s">
        <v>372</v>
      </c>
      <c r="D323" s="70" t="s">
        <v>23</v>
      </c>
      <c r="E323" s="12" t="s">
        <v>425</v>
      </c>
      <c r="F323" s="12" t="s">
        <v>412</v>
      </c>
      <c r="G323" s="10" t="s">
        <v>19</v>
      </c>
      <c r="H323" s="11">
        <v>0.7</v>
      </c>
      <c r="I323" s="64">
        <v>1</v>
      </c>
      <c r="J323" s="86">
        <v>22000</v>
      </c>
      <c r="K323" s="65">
        <v>22000</v>
      </c>
      <c r="L323" s="86">
        <v>22000</v>
      </c>
      <c r="M323" s="87">
        <v>0</v>
      </c>
      <c r="N323" s="65" t="s">
        <v>25</v>
      </c>
      <c r="O323" s="406" t="s">
        <v>38</v>
      </c>
      <c r="P323" s="405"/>
      <c r="Q323" s="404" t="s">
        <v>413</v>
      </c>
      <c r="R323" s="332" t="s">
        <v>414</v>
      </c>
      <c r="S323" s="332" t="s">
        <v>415</v>
      </c>
      <c r="T323" s="332" t="s">
        <v>416</v>
      </c>
      <c r="U323" s="332" t="s">
        <v>416</v>
      </c>
      <c r="V323" s="403">
        <v>21000</v>
      </c>
      <c r="W323" s="68"/>
    </row>
    <row r="324" spans="1:23" ht="14.25" hidden="1">
      <c r="A324" s="14">
        <v>319</v>
      </c>
      <c r="B324" s="63">
        <v>22</v>
      </c>
      <c r="C324" s="63" t="s">
        <v>372</v>
      </c>
      <c r="D324" s="70" t="s">
        <v>23</v>
      </c>
      <c r="E324" s="12" t="s">
        <v>425</v>
      </c>
      <c r="F324" s="12" t="s">
        <v>429</v>
      </c>
      <c r="G324" s="10" t="s">
        <v>19</v>
      </c>
      <c r="H324" s="11">
        <v>0.7</v>
      </c>
      <c r="I324" s="64">
        <v>2</v>
      </c>
      <c r="J324" s="112">
        <v>5000</v>
      </c>
      <c r="K324" s="65">
        <v>10000</v>
      </c>
      <c r="L324" s="86">
        <v>9000</v>
      </c>
      <c r="M324" s="87">
        <v>1000</v>
      </c>
      <c r="N324" s="65" t="s">
        <v>25</v>
      </c>
      <c r="O324" s="406" t="s">
        <v>38</v>
      </c>
      <c r="P324" s="405"/>
      <c r="Q324" s="404" t="s">
        <v>413</v>
      </c>
      <c r="R324" s="332" t="s">
        <v>208</v>
      </c>
      <c r="S324" s="332" t="s">
        <v>169</v>
      </c>
      <c r="T324" s="332" t="s">
        <v>416</v>
      </c>
      <c r="U324" s="332" t="s">
        <v>416</v>
      </c>
      <c r="V324" s="403">
        <v>10000</v>
      </c>
      <c r="W324" s="68"/>
    </row>
    <row r="325" spans="1:23" ht="14.25" hidden="1">
      <c r="A325" s="14">
        <v>320</v>
      </c>
      <c r="B325" s="63">
        <v>23</v>
      </c>
      <c r="C325" s="63" t="s">
        <v>372</v>
      </c>
      <c r="D325" s="70" t="s">
        <v>23</v>
      </c>
      <c r="E325" s="70" t="s">
        <v>430</v>
      </c>
      <c r="F325" s="12" t="s">
        <v>412</v>
      </c>
      <c r="G325" s="10" t="s">
        <v>19</v>
      </c>
      <c r="H325" s="11">
        <v>0.7</v>
      </c>
      <c r="I325" s="64">
        <v>1</v>
      </c>
      <c r="J325" s="86">
        <v>22000</v>
      </c>
      <c r="K325" s="65">
        <v>22000</v>
      </c>
      <c r="L325" s="86">
        <v>22000</v>
      </c>
      <c r="M325" s="87">
        <v>0</v>
      </c>
      <c r="N325" s="65" t="s">
        <v>25</v>
      </c>
      <c r="O325" s="406" t="s">
        <v>38</v>
      </c>
      <c r="P325" s="405"/>
      <c r="Q325" s="404" t="s">
        <v>413</v>
      </c>
      <c r="R325" s="332" t="s">
        <v>414</v>
      </c>
      <c r="S325" s="332" t="s">
        <v>415</v>
      </c>
      <c r="T325" s="332" t="s">
        <v>416</v>
      </c>
      <c r="U325" s="332" t="s">
        <v>416</v>
      </c>
      <c r="V325" s="403">
        <v>22000</v>
      </c>
      <c r="W325" s="68"/>
    </row>
    <row r="326" spans="1:23" ht="28.5" hidden="1">
      <c r="A326" s="14">
        <v>321</v>
      </c>
      <c r="B326" s="63">
        <v>24</v>
      </c>
      <c r="C326" s="63" t="s">
        <v>372</v>
      </c>
      <c r="D326" s="70" t="s">
        <v>23</v>
      </c>
      <c r="E326" s="12" t="s">
        <v>431</v>
      </c>
      <c r="F326" s="12" t="s">
        <v>67</v>
      </c>
      <c r="G326" s="10" t="s">
        <v>19</v>
      </c>
      <c r="H326" s="11">
        <v>0.7</v>
      </c>
      <c r="I326" s="64">
        <v>1</v>
      </c>
      <c r="J326" s="86">
        <v>20000</v>
      </c>
      <c r="K326" s="65">
        <v>20000</v>
      </c>
      <c r="L326" s="86">
        <v>20000</v>
      </c>
      <c r="M326" s="87">
        <v>0</v>
      </c>
      <c r="N326" s="65" t="s">
        <v>25</v>
      </c>
      <c r="O326" s="406" t="s">
        <v>38</v>
      </c>
      <c r="P326" s="405"/>
      <c r="Q326" s="404" t="s">
        <v>413</v>
      </c>
      <c r="R326" s="332" t="s">
        <v>432</v>
      </c>
      <c r="S326" s="332" t="s">
        <v>433</v>
      </c>
      <c r="T326" s="332" t="s">
        <v>434</v>
      </c>
      <c r="U326" s="332" t="s">
        <v>434</v>
      </c>
      <c r="V326" s="403">
        <v>20000</v>
      </c>
      <c r="W326" s="68"/>
    </row>
    <row r="327" spans="1:23" ht="28.5" hidden="1">
      <c r="A327" s="14">
        <v>322</v>
      </c>
      <c r="B327" s="63">
        <v>25</v>
      </c>
      <c r="C327" s="63" t="s">
        <v>372</v>
      </c>
      <c r="D327" s="70" t="s">
        <v>23</v>
      </c>
      <c r="E327" s="12" t="s">
        <v>431</v>
      </c>
      <c r="F327" s="12" t="s">
        <v>61</v>
      </c>
      <c r="G327" s="10" t="s">
        <v>19</v>
      </c>
      <c r="H327" s="11">
        <v>0.7</v>
      </c>
      <c r="I327" s="64">
        <v>1</v>
      </c>
      <c r="J327" s="86">
        <v>21000</v>
      </c>
      <c r="K327" s="65">
        <v>21000</v>
      </c>
      <c r="L327" s="86">
        <v>21000</v>
      </c>
      <c r="M327" s="87">
        <v>0</v>
      </c>
      <c r="N327" s="65" t="s">
        <v>25</v>
      </c>
      <c r="O327" s="406" t="s">
        <v>38</v>
      </c>
      <c r="P327" s="405"/>
      <c r="Q327" s="404" t="s">
        <v>413</v>
      </c>
      <c r="R327" s="332" t="s">
        <v>414</v>
      </c>
      <c r="S327" s="332" t="s">
        <v>424</v>
      </c>
      <c r="T327" s="332" t="s">
        <v>416</v>
      </c>
      <c r="U327" s="332" t="s">
        <v>416</v>
      </c>
      <c r="V327" s="403">
        <v>21000</v>
      </c>
      <c r="W327" s="68"/>
    </row>
    <row r="328" spans="1:23" ht="14.25" hidden="1">
      <c r="A328" s="14">
        <v>323</v>
      </c>
      <c r="B328" s="63">
        <v>26</v>
      </c>
      <c r="C328" s="63" t="s">
        <v>372</v>
      </c>
      <c r="D328" s="70" t="s">
        <v>23</v>
      </c>
      <c r="E328" s="12" t="s">
        <v>431</v>
      </c>
      <c r="F328" s="12" t="s">
        <v>412</v>
      </c>
      <c r="G328" s="10" t="s">
        <v>19</v>
      </c>
      <c r="H328" s="11">
        <v>0.7</v>
      </c>
      <c r="I328" s="64">
        <v>1</v>
      </c>
      <c r="J328" s="86">
        <v>22000</v>
      </c>
      <c r="K328" s="65">
        <v>22000</v>
      </c>
      <c r="L328" s="86">
        <v>22000</v>
      </c>
      <c r="M328" s="87">
        <v>0</v>
      </c>
      <c r="N328" s="65" t="s">
        <v>25</v>
      </c>
      <c r="O328" s="406" t="s">
        <v>38</v>
      </c>
      <c r="P328" s="405"/>
      <c r="Q328" s="404" t="s">
        <v>413</v>
      </c>
      <c r="R328" s="332" t="s">
        <v>414</v>
      </c>
      <c r="S328" s="332" t="s">
        <v>415</v>
      </c>
      <c r="T328" s="332" t="s">
        <v>416</v>
      </c>
      <c r="U328" s="332" t="s">
        <v>416</v>
      </c>
      <c r="V328" s="403">
        <v>22000</v>
      </c>
      <c r="W328" s="68"/>
    </row>
    <row r="329" spans="1:23" ht="42.75" hidden="1">
      <c r="A329" s="14">
        <v>324</v>
      </c>
      <c r="B329" s="63">
        <v>27</v>
      </c>
      <c r="C329" s="63" t="s">
        <v>372</v>
      </c>
      <c r="D329" s="70" t="s">
        <v>23</v>
      </c>
      <c r="E329" s="12" t="s">
        <v>431</v>
      </c>
      <c r="F329" s="12" t="s">
        <v>69</v>
      </c>
      <c r="G329" s="10" t="s">
        <v>19</v>
      </c>
      <c r="H329" s="11">
        <v>0.7</v>
      </c>
      <c r="I329" s="64">
        <v>2</v>
      </c>
      <c r="J329" s="112">
        <v>25900</v>
      </c>
      <c r="K329" s="65">
        <v>51800</v>
      </c>
      <c r="L329" s="86">
        <v>51800</v>
      </c>
      <c r="M329" s="87">
        <v>0</v>
      </c>
      <c r="N329" s="65" t="s">
        <v>25</v>
      </c>
      <c r="O329" s="406" t="s">
        <v>38</v>
      </c>
      <c r="P329" s="405"/>
      <c r="Q329" s="404" t="s">
        <v>413</v>
      </c>
      <c r="R329" s="332" t="s">
        <v>434</v>
      </c>
      <c r="S329" s="332" t="s">
        <v>435</v>
      </c>
      <c r="T329" s="332" t="s">
        <v>208</v>
      </c>
      <c r="U329" s="332" t="s">
        <v>208</v>
      </c>
      <c r="V329" s="402" t="s">
        <v>436</v>
      </c>
      <c r="W329" s="68"/>
    </row>
    <row r="330" spans="1:23" ht="14.25" hidden="1">
      <c r="A330" s="14">
        <v>325</v>
      </c>
      <c r="B330" s="63">
        <v>28</v>
      </c>
      <c r="C330" s="63" t="s">
        <v>372</v>
      </c>
      <c r="D330" s="70" t="s">
        <v>23</v>
      </c>
      <c r="E330" s="12" t="s">
        <v>437</v>
      </c>
      <c r="F330" s="12" t="s">
        <v>438</v>
      </c>
      <c r="G330" s="10" t="s">
        <v>19</v>
      </c>
      <c r="H330" s="11">
        <v>0.7</v>
      </c>
      <c r="I330" s="64">
        <v>1</v>
      </c>
      <c r="J330" s="86">
        <v>20000</v>
      </c>
      <c r="K330" s="65">
        <v>20000</v>
      </c>
      <c r="L330" s="86">
        <v>20000</v>
      </c>
      <c r="M330" s="87">
        <v>0</v>
      </c>
      <c r="N330" s="65" t="s">
        <v>25</v>
      </c>
      <c r="O330" s="406" t="s">
        <v>38</v>
      </c>
      <c r="P330" s="405"/>
      <c r="Q330" s="404" t="s">
        <v>413</v>
      </c>
      <c r="R330" s="332" t="s">
        <v>432</v>
      </c>
      <c r="S330" s="332" t="s">
        <v>433</v>
      </c>
      <c r="T330" s="332" t="s">
        <v>439</v>
      </c>
      <c r="U330" s="332" t="s">
        <v>439</v>
      </c>
      <c r="V330" s="403">
        <v>20000</v>
      </c>
      <c r="W330" s="68"/>
    </row>
    <row r="331" spans="1:23" ht="28.5" hidden="1">
      <c r="A331" s="14">
        <v>326</v>
      </c>
      <c r="B331" s="63">
        <v>29</v>
      </c>
      <c r="C331" s="63" t="s">
        <v>372</v>
      </c>
      <c r="D331" s="70" t="s">
        <v>23</v>
      </c>
      <c r="E331" s="12" t="s">
        <v>437</v>
      </c>
      <c r="F331" s="12" t="s">
        <v>61</v>
      </c>
      <c r="G331" s="10" t="s">
        <v>19</v>
      </c>
      <c r="H331" s="11">
        <v>0.7</v>
      </c>
      <c r="I331" s="64">
        <v>1</v>
      </c>
      <c r="J331" s="86">
        <v>21000</v>
      </c>
      <c r="K331" s="65">
        <v>21000</v>
      </c>
      <c r="L331" s="86">
        <v>21000</v>
      </c>
      <c r="M331" s="87">
        <v>0</v>
      </c>
      <c r="N331" s="65" t="s">
        <v>25</v>
      </c>
      <c r="O331" s="406" t="s">
        <v>38</v>
      </c>
      <c r="P331" s="405"/>
      <c r="Q331" s="404" t="s">
        <v>413</v>
      </c>
      <c r="R331" s="332" t="s">
        <v>414</v>
      </c>
      <c r="S331" s="332" t="s">
        <v>424</v>
      </c>
      <c r="T331" s="332" t="s">
        <v>416</v>
      </c>
      <c r="U331" s="332" t="s">
        <v>416</v>
      </c>
      <c r="V331" s="403">
        <v>21000</v>
      </c>
      <c r="W331" s="68"/>
    </row>
    <row r="332" spans="1:23" ht="14.25" hidden="1">
      <c r="A332" s="14">
        <v>327</v>
      </c>
      <c r="B332" s="63">
        <v>30</v>
      </c>
      <c r="C332" s="63" t="s">
        <v>372</v>
      </c>
      <c r="D332" s="70" t="s">
        <v>23</v>
      </c>
      <c r="E332" s="12" t="s">
        <v>437</v>
      </c>
      <c r="F332" s="12" t="s">
        <v>419</v>
      </c>
      <c r="G332" s="10" t="s">
        <v>19</v>
      </c>
      <c r="H332" s="11">
        <v>0.7</v>
      </c>
      <c r="I332" s="64">
        <v>1</v>
      </c>
      <c r="J332" s="86">
        <v>15000</v>
      </c>
      <c r="K332" s="65">
        <v>15000</v>
      </c>
      <c r="L332" s="86">
        <v>15000</v>
      </c>
      <c r="M332" s="87">
        <v>0</v>
      </c>
      <c r="N332" s="65" t="s">
        <v>25</v>
      </c>
      <c r="O332" s="406" t="s">
        <v>38</v>
      </c>
      <c r="P332" s="405"/>
      <c r="Q332" s="404" t="s">
        <v>413</v>
      </c>
      <c r="R332" s="332" t="s">
        <v>440</v>
      </c>
      <c r="S332" s="332" t="s">
        <v>435</v>
      </c>
      <c r="T332" s="332" t="s">
        <v>2453</v>
      </c>
      <c r="U332" s="332" t="s">
        <v>2453</v>
      </c>
      <c r="V332" s="403">
        <v>13900</v>
      </c>
      <c r="W332" s="68"/>
    </row>
    <row r="333" spans="1:23" ht="14.25" hidden="1">
      <c r="A333" s="14">
        <v>328</v>
      </c>
      <c r="B333" s="63">
        <v>31</v>
      </c>
      <c r="C333" s="63" t="s">
        <v>372</v>
      </c>
      <c r="D333" s="70" t="s">
        <v>23</v>
      </c>
      <c r="E333" s="12" t="s">
        <v>437</v>
      </c>
      <c r="F333" s="12" t="s">
        <v>81</v>
      </c>
      <c r="G333" s="10" t="s">
        <v>19</v>
      </c>
      <c r="H333" s="11">
        <v>0.7</v>
      </c>
      <c r="I333" s="64">
        <v>1</v>
      </c>
      <c r="J333" s="86">
        <v>12164</v>
      </c>
      <c r="K333" s="65">
        <v>12164</v>
      </c>
      <c r="L333" s="86">
        <v>12164</v>
      </c>
      <c r="M333" s="87">
        <v>0</v>
      </c>
      <c r="N333" s="65" t="s">
        <v>25</v>
      </c>
      <c r="O333" s="406" t="s">
        <v>38</v>
      </c>
      <c r="P333" s="405"/>
      <c r="Q333" s="404" t="s">
        <v>413</v>
      </c>
      <c r="R333" s="332" t="s">
        <v>440</v>
      </c>
      <c r="S333" s="332" t="s">
        <v>197</v>
      </c>
      <c r="T333" s="332" t="s">
        <v>2453</v>
      </c>
      <c r="U333" s="332" t="s">
        <v>2453</v>
      </c>
      <c r="V333" s="401">
        <v>12000</v>
      </c>
      <c r="W333" s="68"/>
    </row>
    <row r="334" spans="1:23" ht="14.25" hidden="1">
      <c r="A334" s="14">
        <v>329</v>
      </c>
      <c r="B334" s="63">
        <v>32</v>
      </c>
      <c r="C334" s="63" t="s">
        <v>372</v>
      </c>
      <c r="D334" s="70" t="s">
        <v>23</v>
      </c>
      <c r="E334" s="12" t="s">
        <v>441</v>
      </c>
      <c r="F334" s="12" t="s">
        <v>412</v>
      </c>
      <c r="G334" s="10" t="s">
        <v>19</v>
      </c>
      <c r="H334" s="11">
        <v>0.7</v>
      </c>
      <c r="I334" s="64">
        <v>1</v>
      </c>
      <c r="J334" s="86">
        <v>22000</v>
      </c>
      <c r="K334" s="65">
        <v>22000</v>
      </c>
      <c r="L334" s="86">
        <v>22000</v>
      </c>
      <c r="M334" s="87">
        <v>0</v>
      </c>
      <c r="N334" s="65" t="s">
        <v>25</v>
      </c>
      <c r="O334" s="406" t="s">
        <v>38</v>
      </c>
      <c r="P334" s="405"/>
      <c r="Q334" s="404" t="s">
        <v>413</v>
      </c>
      <c r="R334" s="332" t="s">
        <v>414</v>
      </c>
      <c r="S334" s="332" t="s">
        <v>415</v>
      </c>
      <c r="T334" s="332" t="s">
        <v>416</v>
      </c>
      <c r="U334" s="332" t="s">
        <v>416</v>
      </c>
      <c r="V334" s="403">
        <v>22000</v>
      </c>
      <c r="W334" s="68"/>
    </row>
    <row r="335" spans="1:23" ht="28.5" hidden="1">
      <c r="A335" s="14">
        <v>330</v>
      </c>
      <c r="B335" s="63">
        <v>33</v>
      </c>
      <c r="C335" s="63" t="s">
        <v>372</v>
      </c>
      <c r="D335" s="70" t="s">
        <v>23</v>
      </c>
      <c r="E335" s="12" t="s">
        <v>441</v>
      </c>
      <c r="F335" s="12" t="s">
        <v>61</v>
      </c>
      <c r="G335" s="10" t="s">
        <v>19</v>
      </c>
      <c r="H335" s="11">
        <v>0.7</v>
      </c>
      <c r="I335" s="64">
        <v>2</v>
      </c>
      <c r="J335" s="112">
        <v>21000</v>
      </c>
      <c r="K335" s="65">
        <v>42000</v>
      </c>
      <c r="L335" s="86">
        <v>42000</v>
      </c>
      <c r="M335" s="87">
        <v>0</v>
      </c>
      <c r="N335" s="65" t="s">
        <v>25</v>
      </c>
      <c r="O335" s="406" t="s">
        <v>38</v>
      </c>
      <c r="P335" s="405"/>
      <c r="Q335" s="404" t="s">
        <v>413</v>
      </c>
      <c r="R335" s="332" t="s">
        <v>414</v>
      </c>
      <c r="S335" s="332" t="s">
        <v>424</v>
      </c>
      <c r="T335" s="332" t="s">
        <v>416</v>
      </c>
      <c r="U335" s="332" t="s">
        <v>416</v>
      </c>
      <c r="V335" s="403">
        <v>42000</v>
      </c>
      <c r="W335" s="68"/>
    </row>
    <row r="336" spans="1:23" ht="25.5" hidden="1">
      <c r="A336" s="14">
        <v>331</v>
      </c>
      <c r="B336" s="63">
        <v>34</v>
      </c>
      <c r="C336" s="63" t="s">
        <v>372</v>
      </c>
      <c r="D336" s="70" t="s">
        <v>23</v>
      </c>
      <c r="E336" s="12" t="s">
        <v>441</v>
      </c>
      <c r="F336" s="12" t="s">
        <v>419</v>
      </c>
      <c r="G336" s="10" t="s">
        <v>19</v>
      </c>
      <c r="H336" s="11">
        <v>0.7</v>
      </c>
      <c r="I336" s="64">
        <v>1</v>
      </c>
      <c r="J336" s="86">
        <v>15000</v>
      </c>
      <c r="K336" s="65">
        <v>15000</v>
      </c>
      <c r="L336" s="86">
        <v>15000</v>
      </c>
      <c r="M336" s="87">
        <v>0</v>
      </c>
      <c r="N336" s="65" t="s">
        <v>25</v>
      </c>
      <c r="O336" s="406" t="s">
        <v>38</v>
      </c>
      <c r="P336" s="405"/>
      <c r="Q336" s="404" t="s">
        <v>420</v>
      </c>
      <c r="R336" s="332" t="s">
        <v>414</v>
      </c>
      <c r="S336" s="332" t="s">
        <v>442</v>
      </c>
      <c r="T336" s="332" t="s">
        <v>443</v>
      </c>
      <c r="U336" s="332" t="s">
        <v>443</v>
      </c>
      <c r="V336" s="403">
        <v>13900</v>
      </c>
      <c r="W336" s="68"/>
    </row>
    <row r="337" spans="1:23" ht="14.25" hidden="1">
      <c r="A337" s="14">
        <v>332</v>
      </c>
      <c r="B337" s="63">
        <v>35</v>
      </c>
      <c r="C337" s="63" t="s">
        <v>372</v>
      </c>
      <c r="D337" s="70" t="s">
        <v>23</v>
      </c>
      <c r="E337" s="12" t="s">
        <v>444</v>
      </c>
      <c r="F337" s="12" t="s">
        <v>82</v>
      </c>
      <c r="G337" s="10" t="s">
        <v>19</v>
      </c>
      <c r="H337" s="11">
        <v>0.7</v>
      </c>
      <c r="I337" s="64">
        <v>1</v>
      </c>
      <c r="J337" s="86">
        <v>20000</v>
      </c>
      <c r="K337" s="65">
        <v>20000</v>
      </c>
      <c r="L337" s="86">
        <v>20000</v>
      </c>
      <c r="M337" s="87">
        <v>0</v>
      </c>
      <c r="N337" s="65" t="s">
        <v>25</v>
      </c>
      <c r="O337" s="406" t="s">
        <v>38</v>
      </c>
      <c r="P337" s="405"/>
      <c r="Q337" s="404" t="s">
        <v>413</v>
      </c>
      <c r="R337" s="332" t="s">
        <v>432</v>
      </c>
      <c r="S337" s="332" t="s">
        <v>433</v>
      </c>
      <c r="T337" s="332" t="s">
        <v>445</v>
      </c>
      <c r="U337" s="332" t="s">
        <v>445</v>
      </c>
      <c r="V337" s="403">
        <v>20000</v>
      </c>
      <c r="W337" s="68"/>
    </row>
    <row r="338" spans="1:23" ht="14.25" hidden="1">
      <c r="A338" s="14">
        <v>333</v>
      </c>
      <c r="B338" s="63">
        <v>36</v>
      </c>
      <c r="C338" s="63" t="s">
        <v>372</v>
      </c>
      <c r="D338" s="70" t="s">
        <v>23</v>
      </c>
      <c r="E338" s="12" t="s">
        <v>444</v>
      </c>
      <c r="F338" s="12" t="s">
        <v>419</v>
      </c>
      <c r="G338" s="10" t="s">
        <v>19</v>
      </c>
      <c r="H338" s="11">
        <v>0.7</v>
      </c>
      <c r="I338" s="64">
        <v>1</v>
      </c>
      <c r="J338" s="86">
        <v>15000</v>
      </c>
      <c r="K338" s="65">
        <v>15000</v>
      </c>
      <c r="L338" s="86">
        <v>15000</v>
      </c>
      <c r="M338" s="87">
        <v>0</v>
      </c>
      <c r="N338" s="65" t="s">
        <v>25</v>
      </c>
      <c r="O338" s="400" t="s">
        <v>38</v>
      </c>
      <c r="P338" s="399"/>
      <c r="Q338" s="398" t="s">
        <v>413</v>
      </c>
      <c r="R338" s="397" t="s">
        <v>446</v>
      </c>
      <c r="S338" s="397" t="s">
        <v>447</v>
      </c>
      <c r="T338" s="397" t="s">
        <v>445</v>
      </c>
      <c r="U338" s="397" t="s">
        <v>445</v>
      </c>
      <c r="V338" s="396">
        <v>13900</v>
      </c>
      <c r="W338" s="68"/>
    </row>
    <row r="339" spans="1:23" ht="14.25" hidden="1">
      <c r="A339" s="14">
        <v>334</v>
      </c>
      <c r="B339" s="63">
        <v>37</v>
      </c>
      <c r="C339" s="63" t="s">
        <v>372</v>
      </c>
      <c r="D339" s="70" t="s">
        <v>23</v>
      </c>
      <c r="E339" s="12" t="s">
        <v>444</v>
      </c>
      <c r="F339" s="12" t="s">
        <v>395</v>
      </c>
      <c r="G339" s="10" t="s">
        <v>19</v>
      </c>
      <c r="H339" s="11">
        <v>0.7</v>
      </c>
      <c r="I339" s="64">
        <v>1</v>
      </c>
      <c r="J339" s="86">
        <v>9400</v>
      </c>
      <c r="K339" s="65">
        <v>9400</v>
      </c>
      <c r="L339" s="86">
        <v>9400</v>
      </c>
      <c r="M339" s="87">
        <v>0</v>
      </c>
      <c r="N339" s="65" t="s">
        <v>25</v>
      </c>
      <c r="O339" s="335" t="s">
        <v>38</v>
      </c>
      <c r="P339" s="405"/>
      <c r="Q339" s="404" t="s">
        <v>413</v>
      </c>
      <c r="R339" s="332" t="s">
        <v>448</v>
      </c>
      <c r="S339" s="332" t="s">
        <v>449</v>
      </c>
      <c r="T339" s="332" t="s">
        <v>416</v>
      </c>
      <c r="U339" s="332" t="s">
        <v>208</v>
      </c>
      <c r="V339" s="403">
        <v>94000</v>
      </c>
      <c r="W339" s="68"/>
    </row>
    <row r="340" spans="1:23" ht="25.5" hidden="1">
      <c r="A340" s="14">
        <v>335</v>
      </c>
      <c r="B340" s="64">
        <v>38</v>
      </c>
      <c r="C340" s="64" t="s">
        <v>372</v>
      </c>
      <c r="D340" s="12" t="s">
        <v>18</v>
      </c>
      <c r="E340" s="12" t="s">
        <v>373</v>
      </c>
      <c r="F340" s="12" t="s">
        <v>2454</v>
      </c>
      <c r="G340" s="12" t="s">
        <v>19</v>
      </c>
      <c r="H340" s="88">
        <v>0.2</v>
      </c>
      <c r="I340" s="64">
        <v>1</v>
      </c>
      <c r="J340" s="89">
        <v>330000</v>
      </c>
      <c r="K340" s="86">
        <v>330000</v>
      </c>
      <c r="L340" s="89">
        <v>330000</v>
      </c>
      <c r="M340" s="12" t="s">
        <v>375</v>
      </c>
      <c r="N340" s="12" t="s">
        <v>25</v>
      </c>
      <c r="O340" s="395" t="s">
        <v>133</v>
      </c>
      <c r="P340" s="394"/>
      <c r="Q340" s="393" t="s">
        <v>2968</v>
      </c>
      <c r="R340" s="415">
        <v>22987</v>
      </c>
      <c r="S340" s="411" t="s">
        <v>2966</v>
      </c>
      <c r="T340" s="414">
        <v>22663</v>
      </c>
      <c r="U340" s="392"/>
      <c r="V340" s="392"/>
      <c r="W340" s="12"/>
    </row>
    <row r="341" spans="1:23" ht="42.75" hidden="1">
      <c r="A341" s="14">
        <v>336</v>
      </c>
      <c r="B341" s="64">
        <v>39</v>
      </c>
      <c r="C341" s="64" t="s">
        <v>372</v>
      </c>
      <c r="D341" s="12" t="s">
        <v>18</v>
      </c>
      <c r="E341" s="12" t="s">
        <v>373</v>
      </c>
      <c r="F341" s="12" t="s">
        <v>2455</v>
      </c>
      <c r="G341" s="12" t="s">
        <v>19</v>
      </c>
      <c r="H341" s="88">
        <v>0.2</v>
      </c>
      <c r="I341" s="64">
        <v>1</v>
      </c>
      <c r="J341" s="89">
        <v>220000</v>
      </c>
      <c r="K341" s="86">
        <v>220000</v>
      </c>
      <c r="L341" s="89">
        <v>220000</v>
      </c>
      <c r="M341" s="12" t="s">
        <v>375</v>
      </c>
      <c r="N341" s="12" t="s">
        <v>25</v>
      </c>
      <c r="O341" s="395" t="s">
        <v>44</v>
      </c>
      <c r="P341" s="391" t="s">
        <v>2456</v>
      </c>
      <c r="Q341" s="392"/>
      <c r="R341" s="390"/>
      <c r="S341" s="392"/>
      <c r="T341" s="390"/>
      <c r="U341" s="392"/>
      <c r="V341" s="392"/>
      <c r="W341" s="12"/>
    </row>
    <row r="342" spans="1:23" ht="14.25" hidden="1">
      <c r="A342" s="14">
        <v>337</v>
      </c>
      <c r="B342" s="63">
        <v>40</v>
      </c>
      <c r="C342" s="63" t="s">
        <v>372</v>
      </c>
      <c r="D342" s="70" t="s">
        <v>18</v>
      </c>
      <c r="E342" s="12" t="s">
        <v>373</v>
      </c>
      <c r="F342" s="12" t="s">
        <v>66</v>
      </c>
      <c r="G342" s="10" t="s">
        <v>19</v>
      </c>
      <c r="H342" s="11">
        <v>0.2</v>
      </c>
      <c r="I342" s="64">
        <v>1</v>
      </c>
      <c r="J342" s="86">
        <v>130000</v>
      </c>
      <c r="K342" s="65">
        <f>I342*J342</f>
        <v>130000</v>
      </c>
      <c r="L342" s="86">
        <v>130000</v>
      </c>
      <c r="M342" s="87">
        <f>K342-L342</f>
        <v>0</v>
      </c>
      <c r="N342" s="65" t="s">
        <v>25</v>
      </c>
      <c r="O342" s="335" t="s">
        <v>38</v>
      </c>
      <c r="P342" s="405"/>
      <c r="Q342" s="395" t="s">
        <v>2969</v>
      </c>
      <c r="R342" s="415">
        <v>22987</v>
      </c>
      <c r="S342" s="416" t="s">
        <v>16</v>
      </c>
      <c r="T342" s="414">
        <v>22657</v>
      </c>
      <c r="U342" s="414">
        <v>22675</v>
      </c>
      <c r="V342" s="413">
        <v>130000</v>
      </c>
      <c r="W342" s="68"/>
    </row>
    <row r="343" spans="1:23" ht="28.5" hidden="1">
      <c r="A343" s="14">
        <v>338</v>
      </c>
      <c r="B343" s="63">
        <v>41</v>
      </c>
      <c r="C343" s="63" t="s">
        <v>372</v>
      </c>
      <c r="D343" s="70" t="s">
        <v>23</v>
      </c>
      <c r="E343" s="12" t="s">
        <v>450</v>
      </c>
      <c r="F343" s="12" t="s">
        <v>451</v>
      </c>
      <c r="G343" s="10" t="s">
        <v>24</v>
      </c>
      <c r="H343" s="11">
        <v>0.2</v>
      </c>
      <c r="I343" s="64">
        <v>1</v>
      </c>
      <c r="J343" s="86">
        <v>50085</v>
      </c>
      <c r="K343" s="65">
        <v>50085</v>
      </c>
      <c r="L343" s="86">
        <v>50085</v>
      </c>
      <c r="M343" s="87">
        <v>0</v>
      </c>
      <c r="N343" s="65" t="s">
        <v>25</v>
      </c>
      <c r="O343" s="335" t="s">
        <v>133</v>
      </c>
      <c r="P343" s="405"/>
      <c r="Q343" s="404" t="s">
        <v>452</v>
      </c>
      <c r="R343" s="332"/>
      <c r="S343" s="332"/>
      <c r="T343" s="332"/>
      <c r="U343" s="332"/>
      <c r="V343" s="403"/>
      <c r="W343" s="68"/>
    </row>
    <row r="344" spans="1:23" ht="14.25" hidden="1">
      <c r="A344" s="14">
        <v>339</v>
      </c>
      <c r="B344" s="63">
        <v>42</v>
      </c>
      <c r="C344" s="63" t="s">
        <v>372</v>
      </c>
      <c r="D344" s="70" t="s">
        <v>23</v>
      </c>
      <c r="E344" s="12" t="s">
        <v>450</v>
      </c>
      <c r="F344" s="12" t="s">
        <v>453</v>
      </c>
      <c r="G344" s="10" t="s">
        <v>24</v>
      </c>
      <c r="H344" s="11">
        <v>0.2</v>
      </c>
      <c r="I344" s="64">
        <v>1</v>
      </c>
      <c r="J344" s="86">
        <v>150000</v>
      </c>
      <c r="K344" s="65">
        <v>150000</v>
      </c>
      <c r="L344" s="86">
        <v>150000</v>
      </c>
      <c r="M344" s="87">
        <v>0</v>
      </c>
      <c r="N344" s="65" t="s">
        <v>25</v>
      </c>
      <c r="O344" s="406" t="s">
        <v>38</v>
      </c>
      <c r="P344" s="389"/>
      <c r="Q344" s="388" t="s">
        <v>452</v>
      </c>
      <c r="R344" s="387" t="s">
        <v>417</v>
      </c>
      <c r="S344" s="387" t="s">
        <v>415</v>
      </c>
      <c r="T344" s="387" t="s">
        <v>2453</v>
      </c>
      <c r="U344" s="387" t="s">
        <v>2453</v>
      </c>
      <c r="V344" s="386">
        <v>148500</v>
      </c>
      <c r="W344" s="68"/>
    </row>
    <row r="345" spans="1:23" ht="14.25" hidden="1">
      <c r="A345" s="14">
        <v>340</v>
      </c>
      <c r="B345" s="63">
        <v>43</v>
      </c>
      <c r="C345" s="63" t="s">
        <v>372</v>
      </c>
      <c r="D345" s="70" t="s">
        <v>23</v>
      </c>
      <c r="E345" s="12" t="s">
        <v>454</v>
      </c>
      <c r="F345" s="12" t="s">
        <v>453</v>
      </c>
      <c r="G345" s="10" t="s">
        <v>24</v>
      </c>
      <c r="H345" s="11">
        <v>0.2</v>
      </c>
      <c r="I345" s="64">
        <v>1</v>
      </c>
      <c r="J345" s="86">
        <v>150000</v>
      </c>
      <c r="K345" s="65">
        <v>150000</v>
      </c>
      <c r="L345" s="86">
        <v>150000</v>
      </c>
      <c r="M345" s="87">
        <v>0</v>
      </c>
      <c r="N345" s="65" t="s">
        <v>25</v>
      </c>
      <c r="O345" s="406" t="s">
        <v>38</v>
      </c>
      <c r="P345" s="405"/>
      <c r="Q345" s="404" t="s">
        <v>455</v>
      </c>
      <c r="R345" s="332" t="s">
        <v>456</v>
      </c>
      <c r="S345" s="332" t="s">
        <v>197</v>
      </c>
      <c r="T345" s="332" t="s">
        <v>2970</v>
      </c>
      <c r="U345" s="332" t="s">
        <v>2971</v>
      </c>
      <c r="V345" s="403">
        <v>148500</v>
      </c>
      <c r="W345" s="68"/>
    </row>
    <row r="346" spans="1:23" ht="14.25" hidden="1">
      <c r="A346" s="14">
        <v>341</v>
      </c>
      <c r="B346" s="63">
        <v>44</v>
      </c>
      <c r="C346" s="63" t="s">
        <v>372</v>
      </c>
      <c r="D346" s="70" t="s">
        <v>23</v>
      </c>
      <c r="E346" s="12" t="s">
        <v>437</v>
      </c>
      <c r="F346" s="12" t="s">
        <v>453</v>
      </c>
      <c r="G346" s="10" t="s">
        <v>24</v>
      </c>
      <c r="H346" s="11">
        <v>0.2</v>
      </c>
      <c r="I346" s="64">
        <v>1</v>
      </c>
      <c r="J346" s="86">
        <v>180000</v>
      </c>
      <c r="K346" s="65">
        <v>180000</v>
      </c>
      <c r="L346" s="86">
        <v>180000</v>
      </c>
      <c r="M346" s="87">
        <v>0</v>
      </c>
      <c r="N346" s="65" t="s">
        <v>25</v>
      </c>
      <c r="O346" s="335" t="s">
        <v>133</v>
      </c>
      <c r="P346" s="405"/>
      <c r="Q346" s="404" t="s">
        <v>455</v>
      </c>
      <c r="R346" s="332"/>
      <c r="S346" s="332"/>
      <c r="T346" s="332"/>
      <c r="U346" s="332"/>
      <c r="V346" s="403"/>
      <c r="W346" s="68"/>
    </row>
    <row r="347" spans="1:23" ht="28.5" hidden="1">
      <c r="A347" s="14">
        <v>342</v>
      </c>
      <c r="B347" s="105">
        <v>45</v>
      </c>
      <c r="C347" s="105" t="s">
        <v>372</v>
      </c>
      <c r="D347" s="106" t="s">
        <v>18</v>
      </c>
      <c r="E347" s="106" t="s">
        <v>373</v>
      </c>
      <c r="F347" s="111" t="s">
        <v>457</v>
      </c>
      <c r="G347" s="106" t="s">
        <v>19</v>
      </c>
      <c r="H347" s="107">
        <v>0.1</v>
      </c>
      <c r="I347" s="105">
        <v>1</v>
      </c>
      <c r="J347" s="109">
        <v>760000</v>
      </c>
      <c r="K347" s="109">
        <v>760000</v>
      </c>
      <c r="L347" s="109">
        <v>760000</v>
      </c>
      <c r="M347" s="109" t="s">
        <v>375</v>
      </c>
      <c r="N347" s="109" t="s">
        <v>20</v>
      </c>
      <c r="O347" s="385" t="s">
        <v>38</v>
      </c>
      <c r="P347" s="384"/>
      <c r="Q347" s="416" t="s">
        <v>458</v>
      </c>
      <c r="R347" s="410" t="s">
        <v>2972</v>
      </c>
      <c r="S347" s="411" t="s">
        <v>2973</v>
      </c>
      <c r="T347" s="414">
        <v>22709</v>
      </c>
      <c r="U347" s="414">
        <v>22725</v>
      </c>
      <c r="V347" s="416">
        <v>758000</v>
      </c>
      <c r="W347" s="110"/>
    </row>
    <row r="348" spans="1:23" s="208" customFormat="1" ht="37.5" hidden="1">
      <c r="A348" s="190">
        <v>343</v>
      </c>
      <c r="B348" s="191">
        <v>1</v>
      </c>
      <c r="C348" s="191" t="s">
        <v>602</v>
      </c>
      <c r="D348" s="192" t="s">
        <v>23</v>
      </c>
      <c r="E348" s="192" t="s">
        <v>603</v>
      </c>
      <c r="F348" s="205" t="s">
        <v>604</v>
      </c>
      <c r="G348" s="236" t="s">
        <v>24</v>
      </c>
      <c r="H348" s="237">
        <v>0.7</v>
      </c>
      <c r="I348" s="191">
        <v>1</v>
      </c>
      <c r="J348" s="238">
        <v>142500</v>
      </c>
      <c r="K348" s="239">
        <f t="shared" ref="K348:K379" si="12">I348*J348</f>
        <v>142500</v>
      </c>
      <c r="L348" s="239">
        <v>142500</v>
      </c>
      <c r="M348" s="239">
        <f t="shared" ref="M348:M379" si="13">K348-L348</f>
        <v>0</v>
      </c>
      <c r="N348" s="239" t="s">
        <v>25</v>
      </c>
      <c r="O348" s="241" t="s">
        <v>43</v>
      </c>
      <c r="P348" s="242"/>
      <c r="Q348" s="243" t="s">
        <v>605</v>
      </c>
      <c r="R348" s="244" t="s">
        <v>606</v>
      </c>
      <c r="S348" s="244" t="s">
        <v>607</v>
      </c>
      <c r="T348" s="244"/>
      <c r="U348" s="244"/>
      <c r="V348" s="245"/>
      <c r="W348" s="240"/>
    </row>
    <row r="349" spans="1:23" ht="37.5" hidden="1">
      <c r="A349" s="14">
        <v>344</v>
      </c>
      <c r="B349" s="63">
        <v>2</v>
      </c>
      <c r="C349" s="63" t="s">
        <v>602</v>
      </c>
      <c r="D349" s="70" t="s">
        <v>23</v>
      </c>
      <c r="E349" s="70" t="s">
        <v>608</v>
      </c>
      <c r="F349" s="12" t="s">
        <v>609</v>
      </c>
      <c r="G349" s="68" t="s">
        <v>19</v>
      </c>
      <c r="H349" s="113">
        <v>0.7</v>
      </c>
      <c r="I349" s="63">
        <v>1</v>
      </c>
      <c r="J349" s="114">
        <v>16000</v>
      </c>
      <c r="K349" s="114">
        <f t="shared" si="12"/>
        <v>16000</v>
      </c>
      <c r="L349" s="114">
        <v>16000</v>
      </c>
      <c r="M349" s="114">
        <f t="shared" si="13"/>
        <v>0</v>
      </c>
      <c r="N349" s="114" t="s">
        <v>25</v>
      </c>
      <c r="O349" s="241" t="s">
        <v>38</v>
      </c>
      <c r="P349" s="242"/>
      <c r="Q349" s="246" t="s">
        <v>610</v>
      </c>
      <c r="R349" s="247" t="s">
        <v>611</v>
      </c>
      <c r="S349" s="247" t="s">
        <v>612</v>
      </c>
      <c r="T349" s="247" t="s">
        <v>217</v>
      </c>
      <c r="U349" s="247" t="s">
        <v>613</v>
      </c>
      <c r="V349" s="248">
        <v>14900</v>
      </c>
      <c r="W349" s="115"/>
    </row>
    <row r="350" spans="1:23" ht="37.5" hidden="1">
      <c r="A350" s="14">
        <v>345</v>
      </c>
      <c r="B350" s="63">
        <v>3</v>
      </c>
      <c r="C350" s="63" t="s">
        <v>602</v>
      </c>
      <c r="D350" s="70" t="s">
        <v>18</v>
      </c>
      <c r="E350" s="70" t="s">
        <v>614</v>
      </c>
      <c r="F350" s="12" t="s">
        <v>615</v>
      </c>
      <c r="G350" s="68" t="s">
        <v>19</v>
      </c>
      <c r="H350" s="113">
        <v>0.7</v>
      </c>
      <c r="I350" s="63">
        <v>3</v>
      </c>
      <c r="J350" s="114">
        <v>8500</v>
      </c>
      <c r="K350" s="114">
        <f t="shared" si="12"/>
        <v>25500</v>
      </c>
      <c r="L350" s="114">
        <v>25500</v>
      </c>
      <c r="M350" s="114">
        <f t="shared" si="13"/>
        <v>0</v>
      </c>
      <c r="N350" s="114" t="s">
        <v>25</v>
      </c>
      <c r="O350" s="241" t="s">
        <v>43</v>
      </c>
      <c r="P350" s="242" t="s">
        <v>616</v>
      </c>
      <c r="Q350" s="249" t="s">
        <v>617</v>
      </c>
      <c r="R350" s="250" t="s">
        <v>618</v>
      </c>
      <c r="S350" s="251" t="s">
        <v>619</v>
      </c>
      <c r="T350" s="247"/>
      <c r="U350" s="247"/>
      <c r="V350" s="248"/>
      <c r="W350" s="116"/>
    </row>
    <row r="351" spans="1:23" ht="37.5" hidden="1">
      <c r="A351" s="14">
        <v>346</v>
      </c>
      <c r="B351" s="63">
        <v>4</v>
      </c>
      <c r="C351" s="63" t="s">
        <v>602</v>
      </c>
      <c r="D351" s="70" t="s">
        <v>18</v>
      </c>
      <c r="E351" s="70" t="s">
        <v>614</v>
      </c>
      <c r="F351" s="12" t="s">
        <v>73</v>
      </c>
      <c r="G351" s="68" t="s">
        <v>19</v>
      </c>
      <c r="H351" s="113">
        <v>0.7</v>
      </c>
      <c r="I351" s="63">
        <v>4</v>
      </c>
      <c r="J351" s="114">
        <v>5000</v>
      </c>
      <c r="K351" s="114">
        <f t="shared" si="12"/>
        <v>20000</v>
      </c>
      <c r="L351" s="114">
        <v>20000</v>
      </c>
      <c r="M351" s="114">
        <f t="shared" si="13"/>
        <v>0</v>
      </c>
      <c r="N351" s="114" t="s">
        <v>25</v>
      </c>
      <c r="O351" s="241" t="s">
        <v>43</v>
      </c>
      <c r="P351" s="242" t="s">
        <v>620</v>
      </c>
      <c r="Q351" s="249" t="s">
        <v>617</v>
      </c>
      <c r="R351" s="250" t="s">
        <v>618</v>
      </c>
      <c r="S351" s="251" t="s">
        <v>619</v>
      </c>
      <c r="T351" s="247"/>
      <c r="U351" s="247"/>
      <c r="V351" s="248"/>
      <c r="W351" s="116"/>
    </row>
    <row r="352" spans="1:23" ht="37.5" hidden="1">
      <c r="A352" s="14">
        <v>347</v>
      </c>
      <c r="B352" s="63">
        <v>5</v>
      </c>
      <c r="C352" s="63" t="s">
        <v>602</v>
      </c>
      <c r="D352" s="70" t="s">
        <v>18</v>
      </c>
      <c r="E352" s="70" t="s">
        <v>614</v>
      </c>
      <c r="F352" s="12" t="s">
        <v>621</v>
      </c>
      <c r="G352" s="68" t="s">
        <v>19</v>
      </c>
      <c r="H352" s="113">
        <v>0.7</v>
      </c>
      <c r="I352" s="63">
        <v>1</v>
      </c>
      <c r="J352" s="114">
        <v>19000</v>
      </c>
      <c r="K352" s="114">
        <f t="shared" si="12"/>
        <v>19000</v>
      </c>
      <c r="L352" s="114">
        <v>19000</v>
      </c>
      <c r="M352" s="114">
        <f t="shared" si="13"/>
        <v>0</v>
      </c>
      <c r="N352" s="114" t="s">
        <v>25</v>
      </c>
      <c r="O352" s="241" t="s">
        <v>37</v>
      </c>
      <c r="P352" s="242" t="s">
        <v>639</v>
      </c>
      <c r="Q352" s="252" t="s">
        <v>622</v>
      </c>
      <c r="R352" s="247" t="s">
        <v>623</v>
      </c>
      <c r="S352" s="253" t="s">
        <v>624</v>
      </c>
      <c r="T352" s="247" t="s">
        <v>1814</v>
      </c>
      <c r="U352" s="247"/>
      <c r="V352" s="248"/>
      <c r="W352" s="12"/>
    </row>
    <row r="353" spans="1:23" ht="28.5" hidden="1">
      <c r="A353" s="14">
        <v>348</v>
      </c>
      <c r="B353" s="63">
        <v>6</v>
      </c>
      <c r="C353" s="63" t="s">
        <v>602</v>
      </c>
      <c r="D353" s="70" t="s">
        <v>18</v>
      </c>
      <c r="E353" s="70" t="s">
        <v>614</v>
      </c>
      <c r="F353" s="12" t="s">
        <v>625</v>
      </c>
      <c r="G353" s="68" t="s">
        <v>19</v>
      </c>
      <c r="H353" s="113">
        <v>0.7</v>
      </c>
      <c r="I353" s="63">
        <v>2</v>
      </c>
      <c r="J353" s="114">
        <v>15000</v>
      </c>
      <c r="K353" s="114">
        <f t="shared" si="12"/>
        <v>30000</v>
      </c>
      <c r="L353" s="114">
        <v>30000</v>
      </c>
      <c r="M353" s="114">
        <f t="shared" si="13"/>
        <v>0</v>
      </c>
      <c r="N353" s="114" t="s">
        <v>25</v>
      </c>
      <c r="O353" s="241" t="s">
        <v>38</v>
      </c>
      <c r="P353" s="242" t="s">
        <v>626</v>
      </c>
      <c r="Q353" s="252" t="s">
        <v>627</v>
      </c>
      <c r="R353" s="247" t="s">
        <v>628</v>
      </c>
      <c r="S353" s="253" t="s">
        <v>629</v>
      </c>
      <c r="T353" s="247" t="s">
        <v>630</v>
      </c>
      <c r="U353" s="247" t="s">
        <v>631</v>
      </c>
      <c r="V353" s="248">
        <v>30000</v>
      </c>
      <c r="W353" s="116"/>
    </row>
    <row r="354" spans="1:23" ht="18.75" hidden="1">
      <c r="A354" s="14">
        <v>349</v>
      </c>
      <c r="B354" s="63">
        <v>7</v>
      </c>
      <c r="C354" s="63" t="s">
        <v>602</v>
      </c>
      <c r="D354" s="70" t="s">
        <v>18</v>
      </c>
      <c r="E354" s="70" t="s">
        <v>614</v>
      </c>
      <c r="F354" s="12" t="s">
        <v>523</v>
      </c>
      <c r="G354" s="68" t="s">
        <v>19</v>
      </c>
      <c r="H354" s="113">
        <v>0.7</v>
      </c>
      <c r="I354" s="63">
        <v>2</v>
      </c>
      <c r="J354" s="114">
        <v>20000</v>
      </c>
      <c r="K354" s="114">
        <f t="shared" si="12"/>
        <v>40000</v>
      </c>
      <c r="L354" s="114">
        <v>40000</v>
      </c>
      <c r="M354" s="114">
        <f t="shared" si="13"/>
        <v>0</v>
      </c>
      <c r="N354" s="114" t="s">
        <v>25</v>
      </c>
      <c r="O354" s="241" t="s">
        <v>38</v>
      </c>
      <c r="P354" s="242" t="s">
        <v>626</v>
      </c>
      <c r="Q354" s="252" t="s">
        <v>632</v>
      </c>
      <c r="R354" s="247" t="s">
        <v>633</v>
      </c>
      <c r="S354" s="253" t="s">
        <v>634</v>
      </c>
      <c r="T354" s="247" t="s">
        <v>635</v>
      </c>
      <c r="U354" s="247" t="s">
        <v>631</v>
      </c>
      <c r="V354" s="248">
        <v>40000</v>
      </c>
      <c r="W354" s="116"/>
    </row>
    <row r="355" spans="1:23" ht="18.75" hidden="1">
      <c r="A355" s="14">
        <v>350</v>
      </c>
      <c r="B355" s="63">
        <v>8</v>
      </c>
      <c r="C355" s="63" t="s">
        <v>602</v>
      </c>
      <c r="D355" s="70" t="s">
        <v>18</v>
      </c>
      <c r="E355" s="70" t="s">
        <v>614</v>
      </c>
      <c r="F355" s="12" t="s">
        <v>636</v>
      </c>
      <c r="G355" s="68" t="s">
        <v>24</v>
      </c>
      <c r="H355" s="113">
        <v>0.7</v>
      </c>
      <c r="I355" s="63">
        <v>1</v>
      </c>
      <c r="J355" s="114">
        <v>251965</v>
      </c>
      <c r="K355" s="114">
        <f t="shared" si="12"/>
        <v>251965</v>
      </c>
      <c r="L355" s="114">
        <v>251965</v>
      </c>
      <c r="M355" s="114">
        <f t="shared" si="13"/>
        <v>0</v>
      </c>
      <c r="N355" s="114" t="s">
        <v>25</v>
      </c>
      <c r="O355" s="241" t="s">
        <v>39</v>
      </c>
      <c r="P355" s="242"/>
      <c r="Q355" s="252" t="s">
        <v>637</v>
      </c>
      <c r="R355" s="247"/>
      <c r="S355" s="253"/>
      <c r="T355" s="247"/>
      <c r="U355" s="247"/>
      <c r="V355" s="248"/>
      <c r="W355" s="116"/>
    </row>
    <row r="356" spans="1:23" ht="18.75" hidden="1">
      <c r="A356" s="14">
        <v>351</v>
      </c>
      <c r="B356" s="63">
        <v>9</v>
      </c>
      <c r="C356" s="63" t="s">
        <v>602</v>
      </c>
      <c r="D356" s="70" t="s">
        <v>18</v>
      </c>
      <c r="E356" s="70" t="s">
        <v>614</v>
      </c>
      <c r="F356" s="12" t="s">
        <v>638</v>
      </c>
      <c r="G356" s="68" t="s">
        <v>19</v>
      </c>
      <c r="H356" s="113">
        <v>0.7</v>
      </c>
      <c r="I356" s="63">
        <v>1</v>
      </c>
      <c r="J356" s="114">
        <v>428000</v>
      </c>
      <c r="K356" s="114">
        <f t="shared" si="12"/>
        <v>428000</v>
      </c>
      <c r="L356" s="114">
        <v>428000</v>
      </c>
      <c r="M356" s="114">
        <f t="shared" si="13"/>
        <v>0</v>
      </c>
      <c r="N356" s="114" t="s">
        <v>25</v>
      </c>
      <c r="O356" s="241" t="s">
        <v>38</v>
      </c>
      <c r="P356" s="242" t="s">
        <v>626</v>
      </c>
      <c r="Q356" s="254" t="s">
        <v>640</v>
      </c>
      <c r="R356" s="247" t="s">
        <v>641</v>
      </c>
      <c r="S356" s="253" t="s">
        <v>642</v>
      </c>
      <c r="T356" s="247" t="s">
        <v>623</v>
      </c>
      <c r="U356" s="255">
        <v>22703</v>
      </c>
      <c r="V356" s="248">
        <v>428000</v>
      </c>
      <c r="W356" s="68"/>
    </row>
    <row r="357" spans="1:23" ht="37.5" hidden="1">
      <c r="A357" s="14">
        <v>352</v>
      </c>
      <c r="B357" s="63">
        <v>10</v>
      </c>
      <c r="C357" s="63" t="s">
        <v>602</v>
      </c>
      <c r="D357" s="70" t="s">
        <v>18</v>
      </c>
      <c r="E357" s="70" t="s">
        <v>614</v>
      </c>
      <c r="F357" s="12" t="s">
        <v>643</v>
      </c>
      <c r="G357" s="68" t="s">
        <v>19</v>
      </c>
      <c r="H357" s="113">
        <v>0.7</v>
      </c>
      <c r="I357" s="63">
        <v>2</v>
      </c>
      <c r="J357" s="114">
        <v>35000</v>
      </c>
      <c r="K357" s="114">
        <f t="shared" si="12"/>
        <v>70000</v>
      </c>
      <c r="L357" s="114">
        <v>70000</v>
      </c>
      <c r="M357" s="114">
        <f t="shared" si="13"/>
        <v>0</v>
      </c>
      <c r="N357" s="114" t="s">
        <v>25</v>
      </c>
      <c r="O357" s="241" t="s">
        <v>43</v>
      </c>
      <c r="P357" s="242" t="s">
        <v>616</v>
      </c>
      <c r="Q357" s="252" t="s">
        <v>644</v>
      </c>
      <c r="R357" s="247" t="s">
        <v>628</v>
      </c>
      <c r="S357" s="253" t="s">
        <v>645</v>
      </c>
      <c r="T357" s="247"/>
      <c r="U357" s="247"/>
      <c r="V357" s="248"/>
      <c r="W357" s="68"/>
    </row>
    <row r="358" spans="1:23" ht="37.5" hidden="1">
      <c r="A358" s="14">
        <v>353</v>
      </c>
      <c r="B358" s="63">
        <v>11</v>
      </c>
      <c r="C358" s="63" t="s">
        <v>602</v>
      </c>
      <c r="D358" s="70" t="s">
        <v>18</v>
      </c>
      <c r="E358" s="70" t="s">
        <v>614</v>
      </c>
      <c r="F358" s="12" t="s">
        <v>89</v>
      </c>
      <c r="G358" s="68" t="s">
        <v>19</v>
      </c>
      <c r="H358" s="113">
        <v>0.7</v>
      </c>
      <c r="I358" s="63">
        <v>1</v>
      </c>
      <c r="J358" s="114">
        <v>6500</v>
      </c>
      <c r="K358" s="114">
        <f t="shared" si="12"/>
        <v>6500</v>
      </c>
      <c r="L358" s="114">
        <v>6500</v>
      </c>
      <c r="M358" s="114">
        <f t="shared" si="13"/>
        <v>0</v>
      </c>
      <c r="N358" s="114" t="s">
        <v>25</v>
      </c>
      <c r="O358" s="241" t="s">
        <v>37</v>
      </c>
      <c r="P358" s="242" t="s">
        <v>639</v>
      </c>
      <c r="Q358" s="252" t="s">
        <v>622</v>
      </c>
      <c r="R358" s="247" t="s">
        <v>646</v>
      </c>
      <c r="S358" s="253" t="s">
        <v>647</v>
      </c>
      <c r="T358" s="247" t="s">
        <v>1814</v>
      </c>
      <c r="U358" s="247"/>
      <c r="V358" s="248"/>
      <c r="W358" s="68"/>
    </row>
    <row r="359" spans="1:23" ht="18.75" hidden="1">
      <c r="A359" s="14">
        <v>354</v>
      </c>
      <c r="B359" s="63">
        <v>12</v>
      </c>
      <c r="C359" s="63" t="s">
        <v>602</v>
      </c>
      <c r="D359" s="70" t="s">
        <v>18</v>
      </c>
      <c r="E359" s="70" t="s">
        <v>614</v>
      </c>
      <c r="F359" s="12" t="s">
        <v>648</v>
      </c>
      <c r="G359" s="68" t="s">
        <v>19</v>
      </c>
      <c r="H359" s="113">
        <v>0.7</v>
      </c>
      <c r="I359" s="63">
        <v>1</v>
      </c>
      <c r="J359" s="114">
        <v>3350000</v>
      </c>
      <c r="K359" s="114">
        <f t="shared" si="12"/>
        <v>3350000</v>
      </c>
      <c r="L359" s="114">
        <v>3050479.86</v>
      </c>
      <c r="M359" s="114">
        <f t="shared" si="13"/>
        <v>299520.14000000013</v>
      </c>
      <c r="N359" s="114" t="s">
        <v>20</v>
      </c>
      <c r="O359" s="241" t="s">
        <v>22</v>
      </c>
      <c r="P359" s="242" t="s">
        <v>649</v>
      </c>
      <c r="Q359" s="252"/>
      <c r="R359" s="247"/>
      <c r="S359" s="253"/>
      <c r="T359" s="247"/>
      <c r="U359" s="247"/>
      <c r="V359" s="248"/>
      <c r="W359" s="68"/>
    </row>
    <row r="360" spans="1:23" ht="37.5" hidden="1">
      <c r="A360" s="14">
        <v>355</v>
      </c>
      <c r="B360" s="63">
        <v>13</v>
      </c>
      <c r="C360" s="63" t="s">
        <v>602</v>
      </c>
      <c r="D360" s="70" t="s">
        <v>18</v>
      </c>
      <c r="E360" s="70" t="s">
        <v>614</v>
      </c>
      <c r="F360" s="12" t="s">
        <v>650</v>
      </c>
      <c r="G360" s="68" t="s">
        <v>24</v>
      </c>
      <c r="H360" s="113">
        <v>0.7</v>
      </c>
      <c r="I360" s="63">
        <v>1</v>
      </c>
      <c r="J360" s="114">
        <v>470000</v>
      </c>
      <c r="K360" s="114">
        <f t="shared" si="12"/>
        <v>470000</v>
      </c>
      <c r="L360" s="114">
        <v>470000</v>
      </c>
      <c r="M360" s="114">
        <f t="shared" si="13"/>
        <v>0</v>
      </c>
      <c r="N360" s="114" t="s">
        <v>25</v>
      </c>
      <c r="O360" s="241" t="s">
        <v>43</v>
      </c>
      <c r="P360" s="242" t="s">
        <v>620</v>
      </c>
      <c r="Q360" s="252" t="s">
        <v>651</v>
      </c>
      <c r="R360" s="247" t="s">
        <v>660</v>
      </c>
      <c r="S360" s="253" t="s">
        <v>653</v>
      </c>
      <c r="T360" s="247"/>
      <c r="U360" s="247"/>
      <c r="V360" s="248"/>
      <c r="W360" s="68"/>
    </row>
    <row r="361" spans="1:23" ht="37.5" hidden="1">
      <c r="A361" s="14">
        <v>356</v>
      </c>
      <c r="B361" s="63">
        <v>14</v>
      </c>
      <c r="C361" s="63" t="s">
        <v>602</v>
      </c>
      <c r="D361" s="70" t="s">
        <v>18</v>
      </c>
      <c r="E361" s="70" t="s">
        <v>614</v>
      </c>
      <c r="F361" s="12" t="s">
        <v>654</v>
      </c>
      <c r="G361" s="68" t="s">
        <v>19</v>
      </c>
      <c r="H361" s="113">
        <v>0.7</v>
      </c>
      <c r="I361" s="63">
        <v>1</v>
      </c>
      <c r="J361" s="114">
        <v>7900</v>
      </c>
      <c r="K361" s="114">
        <f t="shared" si="12"/>
        <v>7900</v>
      </c>
      <c r="L361" s="114">
        <v>7900</v>
      </c>
      <c r="M361" s="114">
        <f t="shared" si="13"/>
        <v>0</v>
      </c>
      <c r="N361" s="114" t="s">
        <v>25</v>
      </c>
      <c r="O361" s="241" t="s">
        <v>43</v>
      </c>
      <c r="P361" s="242" t="s">
        <v>620</v>
      </c>
      <c r="Q361" s="249" t="s">
        <v>617</v>
      </c>
      <c r="R361" s="250" t="s">
        <v>618</v>
      </c>
      <c r="S361" s="251" t="s">
        <v>619</v>
      </c>
      <c r="T361" s="247"/>
      <c r="U361" s="247"/>
      <c r="V361" s="248"/>
      <c r="W361" s="68"/>
    </row>
    <row r="362" spans="1:23" ht="37.5" hidden="1">
      <c r="A362" s="14">
        <v>357</v>
      </c>
      <c r="B362" s="63">
        <v>15</v>
      </c>
      <c r="C362" s="63" t="s">
        <v>602</v>
      </c>
      <c r="D362" s="70" t="s">
        <v>18</v>
      </c>
      <c r="E362" s="70" t="s">
        <v>614</v>
      </c>
      <c r="F362" s="12" t="s">
        <v>655</v>
      </c>
      <c r="G362" s="68" t="s">
        <v>24</v>
      </c>
      <c r="H362" s="113">
        <v>0.7</v>
      </c>
      <c r="I362" s="63">
        <v>1</v>
      </c>
      <c r="J362" s="114">
        <v>191000</v>
      </c>
      <c r="K362" s="114">
        <f t="shared" si="12"/>
        <v>191000</v>
      </c>
      <c r="L362" s="114">
        <v>191000</v>
      </c>
      <c r="M362" s="114">
        <f t="shared" si="13"/>
        <v>0</v>
      </c>
      <c r="N362" s="114" t="s">
        <v>25</v>
      </c>
      <c r="O362" s="241" t="s">
        <v>37</v>
      </c>
      <c r="P362" s="242" t="s">
        <v>2852</v>
      </c>
      <c r="Q362" s="252" t="s">
        <v>656</v>
      </c>
      <c r="R362" s="247" t="s">
        <v>657</v>
      </c>
      <c r="S362" s="253" t="s">
        <v>658</v>
      </c>
      <c r="T362" s="247"/>
      <c r="U362" s="247"/>
      <c r="V362" s="248"/>
      <c r="W362" s="68"/>
    </row>
    <row r="363" spans="1:23" ht="37.5" hidden="1">
      <c r="A363" s="14">
        <v>358</v>
      </c>
      <c r="B363" s="63">
        <v>16</v>
      </c>
      <c r="C363" s="63" t="s">
        <v>602</v>
      </c>
      <c r="D363" s="70" t="s">
        <v>18</v>
      </c>
      <c r="E363" s="70" t="s">
        <v>614</v>
      </c>
      <c r="F363" s="12" t="s">
        <v>659</v>
      </c>
      <c r="G363" s="68" t="s">
        <v>24</v>
      </c>
      <c r="H363" s="113">
        <v>0.7</v>
      </c>
      <c r="I363" s="63">
        <v>1</v>
      </c>
      <c r="J363" s="114">
        <v>400000</v>
      </c>
      <c r="K363" s="114">
        <f t="shared" si="12"/>
        <v>400000</v>
      </c>
      <c r="L363" s="114">
        <v>400000</v>
      </c>
      <c r="M363" s="114">
        <f t="shared" si="13"/>
        <v>0</v>
      </c>
      <c r="N363" s="114" t="s">
        <v>25</v>
      </c>
      <c r="O363" s="241" t="s">
        <v>43</v>
      </c>
      <c r="P363" s="242" t="s">
        <v>620</v>
      </c>
      <c r="Q363" s="252" t="s">
        <v>651</v>
      </c>
      <c r="R363" s="247" t="s">
        <v>660</v>
      </c>
      <c r="S363" s="253" t="s">
        <v>661</v>
      </c>
      <c r="T363" s="247"/>
      <c r="U363" s="247"/>
      <c r="V363" s="248"/>
      <c r="W363" s="68"/>
    </row>
    <row r="364" spans="1:23" ht="18.75" hidden="1">
      <c r="A364" s="14">
        <v>359</v>
      </c>
      <c r="B364" s="63">
        <v>17</v>
      </c>
      <c r="C364" s="63" t="s">
        <v>602</v>
      </c>
      <c r="D364" s="70" t="s">
        <v>18</v>
      </c>
      <c r="E364" s="70" t="s">
        <v>614</v>
      </c>
      <c r="F364" s="12" t="s">
        <v>64</v>
      </c>
      <c r="G364" s="68" t="s">
        <v>19</v>
      </c>
      <c r="H364" s="113">
        <v>0.7</v>
      </c>
      <c r="I364" s="63">
        <v>1</v>
      </c>
      <c r="J364" s="114">
        <v>60000</v>
      </c>
      <c r="K364" s="114">
        <f t="shared" si="12"/>
        <v>60000</v>
      </c>
      <c r="L364" s="114">
        <v>60000</v>
      </c>
      <c r="M364" s="114">
        <f t="shared" si="13"/>
        <v>0</v>
      </c>
      <c r="N364" s="114" t="s">
        <v>25</v>
      </c>
      <c r="O364" s="241" t="s">
        <v>38</v>
      </c>
      <c r="P364" s="242" t="s">
        <v>626</v>
      </c>
      <c r="Q364" s="252" t="s">
        <v>662</v>
      </c>
      <c r="R364" s="247" t="s">
        <v>663</v>
      </c>
      <c r="S364" s="253" t="s">
        <v>664</v>
      </c>
      <c r="T364" s="247" t="s">
        <v>665</v>
      </c>
      <c r="U364" s="247" t="s">
        <v>631</v>
      </c>
      <c r="V364" s="248">
        <v>60000</v>
      </c>
      <c r="W364" s="68"/>
    </row>
    <row r="365" spans="1:23" ht="37.5" hidden="1">
      <c r="A365" s="14">
        <v>360</v>
      </c>
      <c r="B365" s="63">
        <v>18</v>
      </c>
      <c r="C365" s="63" t="s">
        <v>602</v>
      </c>
      <c r="D365" s="70" t="s">
        <v>23</v>
      </c>
      <c r="E365" s="70" t="s">
        <v>666</v>
      </c>
      <c r="F365" s="12" t="s">
        <v>667</v>
      </c>
      <c r="G365" s="68" t="s">
        <v>19</v>
      </c>
      <c r="H365" s="113">
        <v>0.7</v>
      </c>
      <c r="I365" s="63">
        <v>1</v>
      </c>
      <c r="J365" s="114">
        <v>17000</v>
      </c>
      <c r="K365" s="114">
        <f t="shared" si="12"/>
        <v>17000</v>
      </c>
      <c r="L365" s="114">
        <v>17000</v>
      </c>
      <c r="M365" s="114">
        <f t="shared" si="13"/>
        <v>0</v>
      </c>
      <c r="N365" s="114" t="s">
        <v>25</v>
      </c>
      <c r="O365" s="241" t="s">
        <v>38</v>
      </c>
      <c r="P365" s="242"/>
      <c r="Q365" s="246" t="s">
        <v>610</v>
      </c>
      <c r="R365" s="244" t="s">
        <v>606</v>
      </c>
      <c r="S365" s="247" t="s">
        <v>668</v>
      </c>
      <c r="T365" s="247" t="s">
        <v>669</v>
      </c>
      <c r="U365" s="247" t="s">
        <v>669</v>
      </c>
      <c r="V365" s="248">
        <v>16500</v>
      </c>
      <c r="W365" s="68"/>
    </row>
    <row r="366" spans="1:23" ht="28.5" hidden="1">
      <c r="A366" s="14">
        <v>361</v>
      </c>
      <c r="B366" s="63">
        <v>19</v>
      </c>
      <c r="C366" s="63" t="s">
        <v>602</v>
      </c>
      <c r="D366" s="70" t="s">
        <v>23</v>
      </c>
      <c r="E366" s="70" t="s">
        <v>666</v>
      </c>
      <c r="F366" s="12" t="s">
        <v>670</v>
      </c>
      <c r="G366" s="68" t="s">
        <v>19</v>
      </c>
      <c r="H366" s="113">
        <v>0.7</v>
      </c>
      <c r="I366" s="63">
        <v>1</v>
      </c>
      <c r="J366" s="114">
        <v>13000</v>
      </c>
      <c r="K366" s="114">
        <f t="shared" si="12"/>
        <v>13000</v>
      </c>
      <c r="L366" s="114">
        <v>13000</v>
      </c>
      <c r="M366" s="114">
        <f t="shared" si="13"/>
        <v>0</v>
      </c>
      <c r="N366" s="114" t="s">
        <v>25</v>
      </c>
      <c r="O366" s="241" t="s">
        <v>38</v>
      </c>
      <c r="P366" s="242"/>
      <c r="Q366" s="246" t="s">
        <v>671</v>
      </c>
      <c r="R366" s="247" t="s">
        <v>611</v>
      </c>
      <c r="S366" s="247" t="s">
        <v>672</v>
      </c>
      <c r="T366" s="247" t="s">
        <v>217</v>
      </c>
      <c r="U366" s="247" t="s">
        <v>673</v>
      </c>
      <c r="V366" s="248">
        <v>9800</v>
      </c>
      <c r="W366" s="68"/>
    </row>
    <row r="367" spans="1:23" ht="28.5" hidden="1">
      <c r="A367" s="14">
        <v>362</v>
      </c>
      <c r="B367" s="63">
        <v>20</v>
      </c>
      <c r="C367" s="63" t="s">
        <v>602</v>
      </c>
      <c r="D367" s="70" t="s">
        <v>23</v>
      </c>
      <c r="E367" s="70" t="s">
        <v>674</v>
      </c>
      <c r="F367" s="12" t="s">
        <v>675</v>
      </c>
      <c r="G367" s="68" t="s">
        <v>24</v>
      </c>
      <c r="H367" s="113">
        <v>0.7</v>
      </c>
      <c r="I367" s="63">
        <v>1</v>
      </c>
      <c r="J367" s="114">
        <v>114000</v>
      </c>
      <c r="K367" s="114">
        <f t="shared" si="12"/>
        <v>114000</v>
      </c>
      <c r="L367" s="114">
        <v>114000</v>
      </c>
      <c r="M367" s="114">
        <f t="shared" si="13"/>
        <v>0</v>
      </c>
      <c r="N367" s="114" t="s">
        <v>25</v>
      </c>
      <c r="O367" s="241" t="s">
        <v>38</v>
      </c>
      <c r="P367" s="242"/>
      <c r="Q367" s="246" t="s">
        <v>676</v>
      </c>
      <c r="R367" s="247" t="s">
        <v>618</v>
      </c>
      <c r="S367" s="247" t="s">
        <v>677</v>
      </c>
      <c r="T367" s="247" t="s">
        <v>2853</v>
      </c>
      <c r="U367" s="247" t="s">
        <v>2854</v>
      </c>
      <c r="V367" s="248">
        <v>114000</v>
      </c>
      <c r="W367" s="68"/>
    </row>
    <row r="368" spans="1:23" ht="28.5" hidden="1">
      <c r="A368" s="14">
        <v>363</v>
      </c>
      <c r="B368" s="63">
        <v>21</v>
      </c>
      <c r="C368" s="63" t="s">
        <v>602</v>
      </c>
      <c r="D368" s="70" t="s">
        <v>23</v>
      </c>
      <c r="E368" s="70" t="s">
        <v>674</v>
      </c>
      <c r="F368" s="12" t="s">
        <v>678</v>
      </c>
      <c r="G368" s="68" t="s">
        <v>24</v>
      </c>
      <c r="H368" s="113">
        <v>0.7</v>
      </c>
      <c r="I368" s="63">
        <v>1</v>
      </c>
      <c r="J368" s="114">
        <v>86170</v>
      </c>
      <c r="K368" s="114">
        <f t="shared" si="12"/>
        <v>86170</v>
      </c>
      <c r="L368" s="114">
        <v>86170</v>
      </c>
      <c r="M368" s="114">
        <f t="shared" si="13"/>
        <v>0</v>
      </c>
      <c r="N368" s="114" t="s">
        <v>25</v>
      </c>
      <c r="O368" s="241" t="s">
        <v>38</v>
      </c>
      <c r="P368" s="242"/>
      <c r="Q368" s="246" t="s">
        <v>679</v>
      </c>
      <c r="R368" s="247" t="s">
        <v>618</v>
      </c>
      <c r="S368" s="247" t="s">
        <v>680</v>
      </c>
      <c r="T368" s="247" t="s">
        <v>673</v>
      </c>
      <c r="U368" s="247" t="s">
        <v>613</v>
      </c>
      <c r="V368" s="248">
        <v>86170</v>
      </c>
      <c r="W368" s="68"/>
    </row>
    <row r="369" spans="1:23" ht="37.5" hidden="1">
      <c r="A369" s="14">
        <v>364</v>
      </c>
      <c r="B369" s="63">
        <v>22</v>
      </c>
      <c r="C369" s="63" t="s">
        <v>602</v>
      </c>
      <c r="D369" s="70" t="s">
        <v>23</v>
      </c>
      <c r="E369" s="70" t="s">
        <v>681</v>
      </c>
      <c r="F369" s="12" t="s">
        <v>682</v>
      </c>
      <c r="G369" s="68" t="s">
        <v>24</v>
      </c>
      <c r="H369" s="113">
        <v>0.7</v>
      </c>
      <c r="I369" s="63">
        <v>1</v>
      </c>
      <c r="J369" s="114">
        <v>91200</v>
      </c>
      <c r="K369" s="114">
        <f t="shared" si="12"/>
        <v>91200</v>
      </c>
      <c r="L369" s="114">
        <v>91200</v>
      </c>
      <c r="M369" s="114">
        <f t="shared" si="13"/>
        <v>0</v>
      </c>
      <c r="N369" s="114" t="s">
        <v>25</v>
      </c>
      <c r="O369" s="241" t="s">
        <v>43</v>
      </c>
      <c r="P369" s="242"/>
      <c r="Q369" s="246" t="s">
        <v>676</v>
      </c>
      <c r="R369" s="247" t="s">
        <v>683</v>
      </c>
      <c r="S369" s="247" t="s">
        <v>684</v>
      </c>
      <c r="T369" s="247"/>
      <c r="U369" s="247"/>
      <c r="V369" s="248"/>
      <c r="W369" s="68"/>
    </row>
    <row r="370" spans="1:23" ht="37.5" hidden="1">
      <c r="A370" s="14">
        <v>365</v>
      </c>
      <c r="B370" s="63">
        <v>23</v>
      </c>
      <c r="C370" s="63" t="s">
        <v>602</v>
      </c>
      <c r="D370" s="70" t="s">
        <v>23</v>
      </c>
      <c r="E370" s="70" t="s">
        <v>681</v>
      </c>
      <c r="F370" s="12" t="s">
        <v>667</v>
      </c>
      <c r="G370" s="68" t="s">
        <v>19</v>
      </c>
      <c r="H370" s="113">
        <v>0.7</v>
      </c>
      <c r="I370" s="63">
        <v>1</v>
      </c>
      <c r="J370" s="114">
        <v>17000</v>
      </c>
      <c r="K370" s="114">
        <f t="shared" si="12"/>
        <v>17000</v>
      </c>
      <c r="L370" s="114">
        <v>17000</v>
      </c>
      <c r="M370" s="114">
        <f t="shared" si="13"/>
        <v>0</v>
      </c>
      <c r="N370" s="114" t="s">
        <v>25</v>
      </c>
      <c r="O370" s="241" t="s">
        <v>38</v>
      </c>
      <c r="P370" s="242"/>
      <c r="Q370" s="246" t="s">
        <v>610</v>
      </c>
      <c r="R370" s="244" t="s">
        <v>606</v>
      </c>
      <c r="S370" s="247" t="s">
        <v>685</v>
      </c>
      <c r="T370" s="247" t="s">
        <v>669</v>
      </c>
      <c r="U370" s="247" t="s">
        <v>669</v>
      </c>
      <c r="V370" s="248">
        <v>16500</v>
      </c>
      <c r="W370" s="68"/>
    </row>
    <row r="371" spans="1:23" ht="37.5" hidden="1">
      <c r="A371" s="14">
        <v>366</v>
      </c>
      <c r="B371" s="63">
        <v>24</v>
      </c>
      <c r="C371" s="63" t="s">
        <v>602</v>
      </c>
      <c r="D371" s="70" t="s">
        <v>23</v>
      </c>
      <c r="E371" s="70" t="s">
        <v>686</v>
      </c>
      <c r="F371" s="12" t="s">
        <v>667</v>
      </c>
      <c r="G371" s="68" t="s">
        <v>19</v>
      </c>
      <c r="H371" s="113">
        <v>0.7</v>
      </c>
      <c r="I371" s="63">
        <v>1</v>
      </c>
      <c r="J371" s="114">
        <v>17000</v>
      </c>
      <c r="K371" s="114">
        <f t="shared" si="12"/>
        <v>17000</v>
      </c>
      <c r="L371" s="114">
        <v>17000</v>
      </c>
      <c r="M371" s="114">
        <f t="shared" si="13"/>
        <v>0</v>
      </c>
      <c r="N371" s="114" t="s">
        <v>25</v>
      </c>
      <c r="O371" s="241" t="s">
        <v>38</v>
      </c>
      <c r="P371" s="242"/>
      <c r="Q371" s="246" t="s">
        <v>610</v>
      </c>
      <c r="R371" s="244" t="s">
        <v>606</v>
      </c>
      <c r="S371" s="247" t="s">
        <v>685</v>
      </c>
      <c r="T371" s="247" t="s">
        <v>669</v>
      </c>
      <c r="U371" s="247" t="s">
        <v>669</v>
      </c>
      <c r="V371" s="248">
        <v>16500</v>
      </c>
      <c r="W371" s="68"/>
    </row>
    <row r="372" spans="1:23" ht="37.5" hidden="1">
      <c r="A372" s="14">
        <v>367</v>
      </c>
      <c r="B372" s="63">
        <v>25</v>
      </c>
      <c r="C372" s="63" t="s">
        <v>602</v>
      </c>
      <c r="D372" s="70" t="s">
        <v>23</v>
      </c>
      <c r="E372" s="70" t="s">
        <v>687</v>
      </c>
      <c r="F372" s="12" t="s">
        <v>667</v>
      </c>
      <c r="G372" s="68" t="s">
        <v>19</v>
      </c>
      <c r="H372" s="113">
        <v>0.7</v>
      </c>
      <c r="I372" s="63">
        <v>1</v>
      </c>
      <c r="J372" s="114">
        <v>17000</v>
      </c>
      <c r="K372" s="114">
        <f t="shared" si="12"/>
        <v>17000</v>
      </c>
      <c r="L372" s="114">
        <v>17000</v>
      </c>
      <c r="M372" s="114">
        <f t="shared" si="13"/>
        <v>0</v>
      </c>
      <c r="N372" s="114" t="s">
        <v>25</v>
      </c>
      <c r="O372" s="241" t="s">
        <v>38</v>
      </c>
      <c r="P372" s="242"/>
      <c r="Q372" s="246" t="s">
        <v>610</v>
      </c>
      <c r="R372" s="244" t="s">
        <v>606</v>
      </c>
      <c r="S372" s="247" t="s">
        <v>685</v>
      </c>
      <c r="T372" s="247" t="s">
        <v>669</v>
      </c>
      <c r="U372" s="247" t="s">
        <v>669</v>
      </c>
      <c r="V372" s="248">
        <v>16500</v>
      </c>
      <c r="W372" s="68"/>
    </row>
    <row r="373" spans="1:23" ht="28.5" hidden="1">
      <c r="A373" s="14">
        <v>368</v>
      </c>
      <c r="B373" s="63">
        <v>26</v>
      </c>
      <c r="C373" s="63" t="s">
        <v>602</v>
      </c>
      <c r="D373" s="70" t="s">
        <v>23</v>
      </c>
      <c r="E373" s="70" t="s">
        <v>688</v>
      </c>
      <c r="F373" s="12" t="s">
        <v>670</v>
      </c>
      <c r="G373" s="68" t="s">
        <v>19</v>
      </c>
      <c r="H373" s="113">
        <v>0.7</v>
      </c>
      <c r="I373" s="63">
        <v>1</v>
      </c>
      <c r="J373" s="114">
        <v>13000</v>
      </c>
      <c r="K373" s="114">
        <f t="shared" si="12"/>
        <v>13000</v>
      </c>
      <c r="L373" s="114">
        <v>13000</v>
      </c>
      <c r="M373" s="114">
        <f t="shared" si="13"/>
        <v>0</v>
      </c>
      <c r="N373" s="114" t="s">
        <v>25</v>
      </c>
      <c r="O373" s="241" t="s">
        <v>38</v>
      </c>
      <c r="P373" s="242"/>
      <c r="Q373" s="246" t="s">
        <v>671</v>
      </c>
      <c r="R373" s="247" t="s">
        <v>611</v>
      </c>
      <c r="S373" s="247" t="s">
        <v>672</v>
      </c>
      <c r="T373" s="247" t="s">
        <v>217</v>
      </c>
      <c r="U373" s="247" t="s">
        <v>673</v>
      </c>
      <c r="V373" s="248">
        <v>9800</v>
      </c>
      <c r="W373" s="68"/>
    </row>
    <row r="374" spans="1:23" ht="37.5" hidden="1">
      <c r="A374" s="14">
        <v>369</v>
      </c>
      <c r="B374" s="63">
        <v>27</v>
      </c>
      <c r="C374" s="63" t="s">
        <v>602</v>
      </c>
      <c r="D374" s="70" t="s">
        <v>23</v>
      </c>
      <c r="E374" s="72" t="s">
        <v>689</v>
      </c>
      <c r="F374" s="12" t="s">
        <v>667</v>
      </c>
      <c r="G374" s="68" t="s">
        <v>19</v>
      </c>
      <c r="H374" s="113">
        <v>0.7</v>
      </c>
      <c r="I374" s="63">
        <v>1</v>
      </c>
      <c r="J374" s="114">
        <v>17000</v>
      </c>
      <c r="K374" s="114">
        <f t="shared" si="12"/>
        <v>17000</v>
      </c>
      <c r="L374" s="114">
        <v>17000</v>
      </c>
      <c r="M374" s="114">
        <f t="shared" si="13"/>
        <v>0</v>
      </c>
      <c r="N374" s="114" t="s">
        <v>25</v>
      </c>
      <c r="O374" s="241" t="s">
        <v>38</v>
      </c>
      <c r="P374" s="242"/>
      <c r="Q374" s="246" t="s">
        <v>610</v>
      </c>
      <c r="R374" s="244" t="s">
        <v>606</v>
      </c>
      <c r="S374" s="247" t="s">
        <v>685</v>
      </c>
      <c r="T374" s="247" t="s">
        <v>669</v>
      </c>
      <c r="U374" s="247" t="s">
        <v>669</v>
      </c>
      <c r="V374" s="248">
        <v>16500</v>
      </c>
      <c r="W374" s="68"/>
    </row>
    <row r="375" spans="1:23" ht="18.75" hidden="1">
      <c r="A375" s="14">
        <v>370</v>
      </c>
      <c r="B375" s="63">
        <v>28</v>
      </c>
      <c r="C375" s="63" t="s">
        <v>602</v>
      </c>
      <c r="D375" s="70" t="s">
        <v>23</v>
      </c>
      <c r="E375" s="72" t="s">
        <v>690</v>
      </c>
      <c r="F375" s="68" t="s">
        <v>691</v>
      </c>
      <c r="G375" s="68" t="s">
        <v>24</v>
      </c>
      <c r="H375" s="113">
        <v>0.7</v>
      </c>
      <c r="I375" s="63">
        <v>1</v>
      </c>
      <c r="J375" s="114">
        <v>164954</v>
      </c>
      <c r="K375" s="114">
        <f t="shared" si="12"/>
        <v>164954</v>
      </c>
      <c r="L375" s="114">
        <v>164954</v>
      </c>
      <c r="M375" s="114">
        <f t="shared" si="13"/>
        <v>0</v>
      </c>
      <c r="N375" s="114" t="s">
        <v>25</v>
      </c>
      <c r="O375" s="241" t="s">
        <v>38</v>
      </c>
      <c r="P375" s="242"/>
      <c r="Q375" s="246" t="s">
        <v>679</v>
      </c>
      <c r="R375" s="247" t="s">
        <v>692</v>
      </c>
      <c r="S375" s="247" t="s">
        <v>693</v>
      </c>
      <c r="T375" s="247" t="s">
        <v>694</v>
      </c>
      <c r="U375" s="247" t="s">
        <v>695</v>
      </c>
      <c r="V375" s="248">
        <v>164954</v>
      </c>
      <c r="W375" s="68"/>
    </row>
    <row r="376" spans="1:23" ht="18.75" hidden="1">
      <c r="A376" s="14">
        <v>371</v>
      </c>
      <c r="B376" s="63">
        <v>29</v>
      </c>
      <c r="C376" s="63" t="s">
        <v>602</v>
      </c>
      <c r="D376" s="70" t="s">
        <v>23</v>
      </c>
      <c r="E376" s="72" t="s">
        <v>696</v>
      </c>
      <c r="F376" s="68" t="s">
        <v>697</v>
      </c>
      <c r="G376" s="68" t="s">
        <v>24</v>
      </c>
      <c r="H376" s="113">
        <v>0.7</v>
      </c>
      <c r="I376" s="63">
        <v>1</v>
      </c>
      <c r="J376" s="114">
        <v>142300</v>
      </c>
      <c r="K376" s="114">
        <f t="shared" si="12"/>
        <v>142300</v>
      </c>
      <c r="L376" s="114">
        <v>142300</v>
      </c>
      <c r="M376" s="114">
        <f t="shared" si="13"/>
        <v>0</v>
      </c>
      <c r="N376" s="114" t="s">
        <v>25</v>
      </c>
      <c r="O376" s="241" t="s">
        <v>38</v>
      </c>
      <c r="P376" s="242"/>
      <c r="Q376" s="246" t="s">
        <v>698</v>
      </c>
      <c r="R376" s="247" t="s">
        <v>618</v>
      </c>
      <c r="S376" s="247" t="s">
        <v>699</v>
      </c>
      <c r="T376" s="247" t="s">
        <v>700</v>
      </c>
      <c r="U376" s="247" t="s">
        <v>623</v>
      </c>
      <c r="V376" s="248">
        <v>142300</v>
      </c>
      <c r="W376" s="68"/>
    </row>
    <row r="377" spans="1:23" ht="18.75" hidden="1">
      <c r="A377" s="14">
        <v>372</v>
      </c>
      <c r="B377" s="63">
        <v>30</v>
      </c>
      <c r="C377" s="63" t="s">
        <v>602</v>
      </c>
      <c r="D377" s="70" t="s">
        <v>23</v>
      </c>
      <c r="E377" s="72" t="s">
        <v>701</v>
      </c>
      <c r="F377" s="68" t="s">
        <v>702</v>
      </c>
      <c r="G377" s="68" t="s">
        <v>24</v>
      </c>
      <c r="H377" s="113">
        <v>0.7</v>
      </c>
      <c r="I377" s="63">
        <v>1</v>
      </c>
      <c r="J377" s="114">
        <v>107500</v>
      </c>
      <c r="K377" s="114">
        <f t="shared" si="12"/>
        <v>107500</v>
      </c>
      <c r="L377" s="114">
        <v>107500</v>
      </c>
      <c r="M377" s="114">
        <f t="shared" si="13"/>
        <v>0</v>
      </c>
      <c r="N377" s="114" t="s">
        <v>25</v>
      </c>
      <c r="O377" s="241" t="s">
        <v>38</v>
      </c>
      <c r="P377" s="242"/>
      <c r="Q377" s="246" t="s">
        <v>679</v>
      </c>
      <c r="R377" s="247" t="s">
        <v>618</v>
      </c>
      <c r="S377" s="247" t="s">
        <v>703</v>
      </c>
      <c r="T377" s="247" t="s">
        <v>1880</v>
      </c>
      <c r="U377" s="247" t="s">
        <v>2470</v>
      </c>
      <c r="V377" s="248">
        <v>107500</v>
      </c>
      <c r="W377" s="68"/>
    </row>
    <row r="378" spans="1:23" ht="37.5" hidden="1">
      <c r="A378" s="14">
        <v>373</v>
      </c>
      <c r="B378" s="63">
        <v>31</v>
      </c>
      <c r="C378" s="63" t="s">
        <v>602</v>
      </c>
      <c r="D378" s="70" t="s">
        <v>23</v>
      </c>
      <c r="E378" s="72" t="s">
        <v>704</v>
      </c>
      <c r="F378" s="12" t="s">
        <v>667</v>
      </c>
      <c r="G378" s="68" t="s">
        <v>19</v>
      </c>
      <c r="H378" s="113">
        <v>0.7</v>
      </c>
      <c r="I378" s="63">
        <v>1</v>
      </c>
      <c r="J378" s="114">
        <v>17000</v>
      </c>
      <c r="K378" s="114">
        <f t="shared" si="12"/>
        <v>17000</v>
      </c>
      <c r="L378" s="114">
        <v>17000</v>
      </c>
      <c r="M378" s="114">
        <f t="shared" si="13"/>
        <v>0</v>
      </c>
      <c r="N378" s="114" t="s">
        <v>25</v>
      </c>
      <c r="O378" s="241" t="s">
        <v>38</v>
      </c>
      <c r="P378" s="242"/>
      <c r="Q378" s="246" t="s">
        <v>610</v>
      </c>
      <c r="R378" s="244" t="s">
        <v>606</v>
      </c>
      <c r="S378" s="247" t="s">
        <v>685</v>
      </c>
      <c r="T378" s="247" t="s">
        <v>669</v>
      </c>
      <c r="U378" s="247" t="s">
        <v>669</v>
      </c>
      <c r="V378" s="248">
        <v>16500</v>
      </c>
      <c r="W378" s="68"/>
    </row>
    <row r="379" spans="1:23" ht="37.5" hidden="1">
      <c r="A379" s="14">
        <v>374</v>
      </c>
      <c r="B379" s="63">
        <v>32</v>
      </c>
      <c r="C379" s="63" t="s">
        <v>602</v>
      </c>
      <c r="D379" s="70" t="s">
        <v>23</v>
      </c>
      <c r="E379" s="72" t="s">
        <v>705</v>
      </c>
      <c r="F379" s="12" t="s">
        <v>667</v>
      </c>
      <c r="G379" s="68" t="s">
        <v>19</v>
      </c>
      <c r="H379" s="113">
        <v>0.7</v>
      </c>
      <c r="I379" s="63">
        <v>1</v>
      </c>
      <c r="J379" s="114">
        <v>17000</v>
      </c>
      <c r="K379" s="114">
        <f t="shared" si="12"/>
        <v>17000</v>
      </c>
      <c r="L379" s="114">
        <v>17000</v>
      </c>
      <c r="M379" s="114">
        <f t="shared" si="13"/>
        <v>0</v>
      </c>
      <c r="N379" s="114" t="s">
        <v>25</v>
      </c>
      <c r="O379" s="241" t="s">
        <v>38</v>
      </c>
      <c r="P379" s="242"/>
      <c r="Q379" s="246" t="s">
        <v>610</v>
      </c>
      <c r="R379" s="244" t="s">
        <v>606</v>
      </c>
      <c r="S379" s="247" t="s">
        <v>685</v>
      </c>
      <c r="T379" s="247" t="s">
        <v>669</v>
      </c>
      <c r="U379" s="247" t="s">
        <v>669</v>
      </c>
      <c r="V379" s="248">
        <v>16500</v>
      </c>
      <c r="W379" s="68"/>
    </row>
    <row r="380" spans="1:23" ht="18.75" hidden="1">
      <c r="A380" s="14">
        <v>375</v>
      </c>
      <c r="B380" s="63">
        <v>33</v>
      </c>
      <c r="C380" s="63" t="s">
        <v>602</v>
      </c>
      <c r="D380" s="70" t="s">
        <v>23</v>
      </c>
      <c r="E380" s="72" t="s">
        <v>706</v>
      </c>
      <c r="F380" s="68" t="s">
        <v>707</v>
      </c>
      <c r="G380" s="68" t="s">
        <v>24</v>
      </c>
      <c r="H380" s="113">
        <v>0.7</v>
      </c>
      <c r="I380" s="63">
        <v>1</v>
      </c>
      <c r="J380" s="114">
        <v>123100</v>
      </c>
      <c r="K380" s="114">
        <f t="shared" ref="K380:K404" si="14">I380*J380</f>
        <v>123100</v>
      </c>
      <c r="L380" s="114">
        <v>123100</v>
      </c>
      <c r="M380" s="114">
        <f t="shared" ref="M380:M411" si="15">K380-L380</f>
        <v>0</v>
      </c>
      <c r="N380" s="114" t="s">
        <v>25</v>
      </c>
      <c r="O380" s="241" t="s">
        <v>38</v>
      </c>
      <c r="P380" s="242"/>
      <c r="Q380" s="246" t="s">
        <v>676</v>
      </c>
      <c r="R380" s="247" t="s">
        <v>708</v>
      </c>
      <c r="S380" s="247" t="s">
        <v>709</v>
      </c>
      <c r="T380" s="247" t="s">
        <v>2439</v>
      </c>
      <c r="U380" s="247" t="s">
        <v>2439</v>
      </c>
      <c r="V380" s="248">
        <v>123100</v>
      </c>
      <c r="W380" s="68"/>
    </row>
    <row r="381" spans="1:23" ht="18.75" hidden="1">
      <c r="A381" s="14">
        <v>376</v>
      </c>
      <c r="B381" s="63">
        <v>34</v>
      </c>
      <c r="C381" s="63" t="s">
        <v>602</v>
      </c>
      <c r="D381" s="70" t="s">
        <v>23</v>
      </c>
      <c r="E381" s="72" t="s">
        <v>710</v>
      </c>
      <c r="F381" s="68" t="s">
        <v>711</v>
      </c>
      <c r="G381" s="68" t="s">
        <v>19</v>
      </c>
      <c r="H381" s="113">
        <v>0.7</v>
      </c>
      <c r="I381" s="63">
        <v>1</v>
      </c>
      <c r="J381" s="114">
        <v>82500</v>
      </c>
      <c r="K381" s="114">
        <f t="shared" si="14"/>
        <v>82500</v>
      </c>
      <c r="L381" s="114">
        <v>82500</v>
      </c>
      <c r="M381" s="114">
        <f t="shared" si="15"/>
        <v>0</v>
      </c>
      <c r="N381" s="114" t="s">
        <v>25</v>
      </c>
      <c r="O381" s="241" t="s">
        <v>38</v>
      </c>
      <c r="P381" s="242"/>
      <c r="Q381" s="246" t="s">
        <v>712</v>
      </c>
      <c r="R381" s="247" t="s">
        <v>611</v>
      </c>
      <c r="S381" s="247" t="s">
        <v>713</v>
      </c>
      <c r="T381" s="247" t="s">
        <v>669</v>
      </c>
      <c r="U381" s="247" t="s">
        <v>669</v>
      </c>
      <c r="V381" s="248">
        <v>82500</v>
      </c>
      <c r="W381" s="68"/>
    </row>
    <row r="382" spans="1:23" ht="18.75" hidden="1">
      <c r="A382" s="14">
        <v>377</v>
      </c>
      <c r="B382" s="63">
        <v>35</v>
      </c>
      <c r="C382" s="63" t="s">
        <v>602</v>
      </c>
      <c r="D382" s="70" t="s">
        <v>23</v>
      </c>
      <c r="E382" s="72" t="s">
        <v>714</v>
      </c>
      <c r="F382" s="68" t="s">
        <v>65</v>
      </c>
      <c r="G382" s="68" t="s">
        <v>19</v>
      </c>
      <c r="H382" s="113">
        <v>0.7</v>
      </c>
      <c r="I382" s="63">
        <v>1</v>
      </c>
      <c r="J382" s="114">
        <v>60000</v>
      </c>
      <c r="K382" s="114">
        <f t="shared" si="14"/>
        <v>60000</v>
      </c>
      <c r="L382" s="114">
        <v>60000</v>
      </c>
      <c r="M382" s="114">
        <f t="shared" si="15"/>
        <v>0</v>
      </c>
      <c r="N382" s="114" t="s">
        <v>25</v>
      </c>
      <c r="O382" s="241" t="s">
        <v>38</v>
      </c>
      <c r="P382" s="242"/>
      <c r="Q382" s="246" t="s">
        <v>671</v>
      </c>
      <c r="R382" s="247" t="s">
        <v>611</v>
      </c>
      <c r="S382" s="247" t="s">
        <v>715</v>
      </c>
      <c r="T382" s="247" t="s">
        <v>217</v>
      </c>
      <c r="U382" s="247" t="s">
        <v>673</v>
      </c>
      <c r="V382" s="248">
        <v>59000</v>
      </c>
      <c r="W382" s="68"/>
    </row>
    <row r="383" spans="1:23" ht="37.5" hidden="1">
      <c r="A383" s="14">
        <v>378</v>
      </c>
      <c r="B383" s="63">
        <v>36</v>
      </c>
      <c r="C383" s="63" t="s">
        <v>602</v>
      </c>
      <c r="D383" s="70" t="s">
        <v>23</v>
      </c>
      <c r="E383" s="72" t="s">
        <v>716</v>
      </c>
      <c r="F383" s="68" t="s">
        <v>717</v>
      </c>
      <c r="G383" s="68" t="s">
        <v>24</v>
      </c>
      <c r="H383" s="113">
        <v>0.7</v>
      </c>
      <c r="I383" s="63">
        <v>1</v>
      </c>
      <c r="J383" s="114">
        <v>157700</v>
      </c>
      <c r="K383" s="114">
        <f t="shared" si="14"/>
        <v>157700</v>
      </c>
      <c r="L383" s="114">
        <v>157700</v>
      </c>
      <c r="M383" s="114">
        <f t="shared" si="15"/>
        <v>0</v>
      </c>
      <c r="N383" s="114" t="s">
        <v>25</v>
      </c>
      <c r="O383" s="241" t="s">
        <v>43</v>
      </c>
      <c r="P383" s="242"/>
      <c r="Q383" s="246" t="s">
        <v>676</v>
      </c>
      <c r="R383" s="247" t="s">
        <v>611</v>
      </c>
      <c r="S383" s="247" t="s">
        <v>718</v>
      </c>
      <c r="T383" s="247"/>
      <c r="U383" s="247"/>
      <c r="V383" s="248"/>
      <c r="W383" s="68"/>
    </row>
    <row r="384" spans="1:23" ht="37.5" hidden="1">
      <c r="A384" s="14">
        <v>379</v>
      </c>
      <c r="B384" s="63">
        <v>37</v>
      </c>
      <c r="C384" s="63" t="s">
        <v>602</v>
      </c>
      <c r="D384" s="70" t="s">
        <v>23</v>
      </c>
      <c r="E384" s="72" t="s">
        <v>719</v>
      </c>
      <c r="F384" s="68" t="s">
        <v>720</v>
      </c>
      <c r="G384" s="68" t="s">
        <v>19</v>
      </c>
      <c r="H384" s="113">
        <v>0.7</v>
      </c>
      <c r="I384" s="63">
        <v>1</v>
      </c>
      <c r="J384" s="114">
        <v>32400</v>
      </c>
      <c r="K384" s="114">
        <f t="shared" si="14"/>
        <v>32400</v>
      </c>
      <c r="L384" s="114">
        <v>32400</v>
      </c>
      <c r="M384" s="114">
        <f t="shared" si="15"/>
        <v>0</v>
      </c>
      <c r="N384" s="114" t="s">
        <v>25</v>
      </c>
      <c r="O384" s="241" t="s">
        <v>38</v>
      </c>
      <c r="P384" s="242"/>
      <c r="Q384" s="246" t="s">
        <v>721</v>
      </c>
      <c r="R384" s="247" t="s">
        <v>708</v>
      </c>
      <c r="S384" s="247" t="s">
        <v>722</v>
      </c>
      <c r="T384" s="247" t="s">
        <v>723</v>
      </c>
      <c r="U384" s="247" t="s">
        <v>724</v>
      </c>
      <c r="V384" s="248">
        <v>32000</v>
      </c>
      <c r="W384" s="68"/>
    </row>
    <row r="385" spans="1:23" ht="18.75" hidden="1">
      <c r="A385" s="14">
        <v>380</v>
      </c>
      <c r="B385" s="63">
        <v>38</v>
      </c>
      <c r="C385" s="63" t="s">
        <v>602</v>
      </c>
      <c r="D385" s="70" t="s">
        <v>23</v>
      </c>
      <c r="E385" s="72" t="s">
        <v>725</v>
      </c>
      <c r="F385" s="68" t="s">
        <v>711</v>
      </c>
      <c r="G385" s="68" t="s">
        <v>19</v>
      </c>
      <c r="H385" s="113">
        <v>0.7</v>
      </c>
      <c r="I385" s="63">
        <v>1</v>
      </c>
      <c r="J385" s="114">
        <v>82500</v>
      </c>
      <c r="K385" s="114">
        <f t="shared" si="14"/>
        <v>82500</v>
      </c>
      <c r="L385" s="114">
        <v>82500</v>
      </c>
      <c r="M385" s="114">
        <f t="shared" si="15"/>
        <v>0</v>
      </c>
      <c r="N385" s="114" t="s">
        <v>25</v>
      </c>
      <c r="O385" s="241" t="s">
        <v>38</v>
      </c>
      <c r="P385" s="242"/>
      <c r="Q385" s="246" t="s">
        <v>726</v>
      </c>
      <c r="R385" s="247" t="s">
        <v>611</v>
      </c>
      <c r="S385" s="247" t="s">
        <v>713</v>
      </c>
      <c r="T385" s="247" t="s">
        <v>669</v>
      </c>
      <c r="U385" s="247" t="s">
        <v>669</v>
      </c>
      <c r="V385" s="248">
        <v>82500</v>
      </c>
      <c r="W385" s="68"/>
    </row>
    <row r="386" spans="1:23" ht="18.75" hidden="1">
      <c r="A386" s="14">
        <v>381</v>
      </c>
      <c r="B386" s="63">
        <v>39</v>
      </c>
      <c r="C386" s="63" t="s">
        <v>602</v>
      </c>
      <c r="D386" s="70" t="s">
        <v>23</v>
      </c>
      <c r="E386" s="72" t="s">
        <v>727</v>
      </c>
      <c r="F386" s="68" t="s">
        <v>728</v>
      </c>
      <c r="G386" s="68" t="s">
        <v>24</v>
      </c>
      <c r="H386" s="113">
        <v>0.7</v>
      </c>
      <c r="I386" s="63">
        <v>1</v>
      </c>
      <c r="J386" s="114">
        <v>90000</v>
      </c>
      <c r="K386" s="114">
        <f t="shared" si="14"/>
        <v>90000</v>
      </c>
      <c r="L386" s="114">
        <v>90000</v>
      </c>
      <c r="M386" s="114">
        <f t="shared" si="15"/>
        <v>0</v>
      </c>
      <c r="N386" s="114" t="s">
        <v>25</v>
      </c>
      <c r="O386" s="241" t="s">
        <v>38</v>
      </c>
      <c r="P386" s="242"/>
      <c r="Q386" s="246" t="s">
        <v>676</v>
      </c>
      <c r="R386" s="247" t="s">
        <v>611</v>
      </c>
      <c r="S386" s="247" t="s">
        <v>729</v>
      </c>
      <c r="T386" s="247" t="s">
        <v>730</v>
      </c>
      <c r="U386" s="247" t="s">
        <v>214</v>
      </c>
      <c r="V386" s="248">
        <v>90000</v>
      </c>
      <c r="W386" s="68"/>
    </row>
    <row r="387" spans="1:23" ht="18.75" hidden="1">
      <c r="A387" s="14">
        <v>382</v>
      </c>
      <c r="B387" s="63">
        <v>40</v>
      </c>
      <c r="C387" s="63" t="s">
        <v>602</v>
      </c>
      <c r="D387" s="70" t="s">
        <v>23</v>
      </c>
      <c r="E387" s="72" t="s">
        <v>731</v>
      </c>
      <c r="F387" s="68" t="s">
        <v>732</v>
      </c>
      <c r="G387" s="68" t="s">
        <v>24</v>
      </c>
      <c r="H387" s="113">
        <v>0.7</v>
      </c>
      <c r="I387" s="63">
        <v>1</v>
      </c>
      <c r="J387" s="114">
        <v>154000</v>
      </c>
      <c r="K387" s="114">
        <f t="shared" si="14"/>
        <v>154000</v>
      </c>
      <c r="L387" s="114">
        <v>154000</v>
      </c>
      <c r="M387" s="114">
        <f t="shared" si="15"/>
        <v>0</v>
      </c>
      <c r="N387" s="114" t="s">
        <v>25</v>
      </c>
      <c r="O387" s="241" t="s">
        <v>38</v>
      </c>
      <c r="P387" s="242"/>
      <c r="Q387" s="246" t="s">
        <v>733</v>
      </c>
      <c r="R387" s="247" t="s">
        <v>618</v>
      </c>
      <c r="S387" s="247" t="s">
        <v>734</v>
      </c>
      <c r="T387" s="247" t="s">
        <v>735</v>
      </c>
      <c r="U387" s="247" t="s">
        <v>736</v>
      </c>
      <c r="V387" s="248">
        <v>154000</v>
      </c>
      <c r="W387" s="68"/>
    </row>
    <row r="388" spans="1:23" ht="37.5" hidden="1">
      <c r="A388" s="14">
        <v>383</v>
      </c>
      <c r="B388" s="63">
        <v>41</v>
      </c>
      <c r="C388" s="63" t="s">
        <v>602</v>
      </c>
      <c r="D388" s="70" t="s">
        <v>23</v>
      </c>
      <c r="E388" s="72" t="s">
        <v>737</v>
      </c>
      <c r="F388" s="68" t="s">
        <v>419</v>
      </c>
      <c r="G388" s="68" t="s">
        <v>19</v>
      </c>
      <c r="H388" s="113">
        <v>0.7</v>
      </c>
      <c r="I388" s="63">
        <v>1</v>
      </c>
      <c r="J388" s="114">
        <v>13000</v>
      </c>
      <c r="K388" s="114">
        <f t="shared" si="14"/>
        <v>13000</v>
      </c>
      <c r="L388" s="114">
        <v>13000</v>
      </c>
      <c r="M388" s="114">
        <f t="shared" si="15"/>
        <v>0</v>
      </c>
      <c r="N388" s="114" t="s">
        <v>25</v>
      </c>
      <c r="O388" s="241" t="s">
        <v>38</v>
      </c>
      <c r="P388" s="242"/>
      <c r="Q388" s="246" t="s">
        <v>610</v>
      </c>
      <c r="R388" s="247" t="s">
        <v>611</v>
      </c>
      <c r="S388" s="247" t="s">
        <v>738</v>
      </c>
      <c r="T388" s="247" t="s">
        <v>217</v>
      </c>
      <c r="U388" s="247" t="s">
        <v>739</v>
      </c>
      <c r="V388" s="248">
        <v>13000</v>
      </c>
      <c r="W388" s="68"/>
    </row>
    <row r="389" spans="1:23" ht="18.75" hidden="1">
      <c r="A389" s="14">
        <v>384</v>
      </c>
      <c r="B389" s="63">
        <v>42</v>
      </c>
      <c r="C389" s="63" t="s">
        <v>602</v>
      </c>
      <c r="D389" s="70" t="s">
        <v>23</v>
      </c>
      <c r="E389" s="72" t="s">
        <v>740</v>
      </c>
      <c r="F389" s="68" t="s">
        <v>741</v>
      </c>
      <c r="G389" s="68" t="s">
        <v>24</v>
      </c>
      <c r="H389" s="113">
        <v>0.7</v>
      </c>
      <c r="I389" s="63">
        <v>1</v>
      </c>
      <c r="J389" s="114">
        <v>98480</v>
      </c>
      <c r="K389" s="114">
        <f t="shared" si="14"/>
        <v>98480</v>
      </c>
      <c r="L389" s="114">
        <v>98480</v>
      </c>
      <c r="M389" s="114">
        <f t="shared" si="15"/>
        <v>0</v>
      </c>
      <c r="N389" s="114" t="s">
        <v>25</v>
      </c>
      <c r="O389" s="241" t="s">
        <v>38</v>
      </c>
      <c r="P389" s="242"/>
      <c r="Q389" s="246" t="s">
        <v>676</v>
      </c>
      <c r="R389" s="247" t="s">
        <v>695</v>
      </c>
      <c r="S389" s="247" t="s">
        <v>2471</v>
      </c>
      <c r="T389" s="247" t="s">
        <v>1819</v>
      </c>
      <c r="U389" s="247" t="s">
        <v>1820</v>
      </c>
      <c r="V389" s="256">
        <v>98480</v>
      </c>
      <c r="W389" s="68"/>
    </row>
    <row r="390" spans="1:23" ht="18.75" hidden="1">
      <c r="A390" s="14">
        <v>385</v>
      </c>
      <c r="B390" s="63">
        <v>43</v>
      </c>
      <c r="C390" s="63" t="s">
        <v>602</v>
      </c>
      <c r="D390" s="70" t="s">
        <v>23</v>
      </c>
      <c r="E390" s="72" t="s">
        <v>742</v>
      </c>
      <c r="F390" s="68" t="s">
        <v>743</v>
      </c>
      <c r="G390" s="68" t="s">
        <v>24</v>
      </c>
      <c r="H390" s="113">
        <v>0.2</v>
      </c>
      <c r="I390" s="63">
        <v>1</v>
      </c>
      <c r="J390" s="114">
        <v>181260</v>
      </c>
      <c r="K390" s="114">
        <f t="shared" si="14"/>
        <v>181260</v>
      </c>
      <c r="L390" s="114">
        <v>181260</v>
      </c>
      <c r="M390" s="114">
        <f t="shared" si="15"/>
        <v>0</v>
      </c>
      <c r="N390" s="114" t="s">
        <v>25</v>
      </c>
      <c r="O390" s="241" t="s">
        <v>38</v>
      </c>
      <c r="P390" s="242"/>
      <c r="Q390" s="246" t="s">
        <v>679</v>
      </c>
      <c r="R390" s="247" t="s">
        <v>744</v>
      </c>
      <c r="S390" s="247" t="s">
        <v>745</v>
      </c>
      <c r="T390" s="247" t="s">
        <v>746</v>
      </c>
      <c r="U390" s="247" t="s">
        <v>746</v>
      </c>
      <c r="V390" s="248">
        <v>181260</v>
      </c>
      <c r="W390" s="68"/>
    </row>
    <row r="391" spans="1:23" ht="37.5" hidden="1">
      <c r="A391" s="14">
        <v>386</v>
      </c>
      <c r="B391" s="63">
        <v>44</v>
      </c>
      <c r="C391" s="63" t="s">
        <v>602</v>
      </c>
      <c r="D391" s="70" t="s">
        <v>23</v>
      </c>
      <c r="E391" s="72" t="s">
        <v>608</v>
      </c>
      <c r="F391" s="68" t="s">
        <v>747</v>
      </c>
      <c r="G391" s="68" t="s">
        <v>24</v>
      </c>
      <c r="H391" s="113">
        <v>0.2</v>
      </c>
      <c r="I391" s="63">
        <v>1</v>
      </c>
      <c r="J391" s="114">
        <v>195000</v>
      </c>
      <c r="K391" s="114">
        <f t="shared" si="14"/>
        <v>195000</v>
      </c>
      <c r="L391" s="114">
        <v>195000</v>
      </c>
      <c r="M391" s="114">
        <f t="shared" si="15"/>
        <v>0</v>
      </c>
      <c r="N391" s="114" t="s">
        <v>25</v>
      </c>
      <c r="O391" s="241" t="s">
        <v>43</v>
      </c>
      <c r="P391" s="242"/>
      <c r="Q391" s="246" t="s">
        <v>679</v>
      </c>
      <c r="R391" s="247" t="s">
        <v>611</v>
      </c>
      <c r="S391" s="247" t="s">
        <v>748</v>
      </c>
      <c r="T391" s="247"/>
      <c r="U391" s="247"/>
      <c r="V391" s="248"/>
      <c r="W391" s="68"/>
    </row>
    <row r="392" spans="1:23" ht="18.75" hidden="1">
      <c r="A392" s="14">
        <v>387</v>
      </c>
      <c r="B392" s="63">
        <v>45</v>
      </c>
      <c r="C392" s="63" t="s">
        <v>602</v>
      </c>
      <c r="D392" s="70" t="s">
        <v>18</v>
      </c>
      <c r="E392" s="72" t="s">
        <v>614</v>
      </c>
      <c r="F392" s="68" t="s">
        <v>749</v>
      </c>
      <c r="G392" s="68" t="s">
        <v>19</v>
      </c>
      <c r="H392" s="113">
        <v>0.2</v>
      </c>
      <c r="I392" s="63">
        <v>4</v>
      </c>
      <c r="J392" s="114">
        <v>25000</v>
      </c>
      <c r="K392" s="114">
        <f t="shared" si="14"/>
        <v>100000</v>
      </c>
      <c r="L392" s="114">
        <v>92791</v>
      </c>
      <c r="M392" s="114">
        <f t="shared" si="15"/>
        <v>7209</v>
      </c>
      <c r="N392" s="114" t="s">
        <v>25</v>
      </c>
      <c r="O392" s="241" t="s">
        <v>38</v>
      </c>
      <c r="P392" s="242" t="s">
        <v>626</v>
      </c>
      <c r="Q392" s="252" t="s">
        <v>750</v>
      </c>
      <c r="R392" s="247" t="s">
        <v>628</v>
      </c>
      <c r="S392" s="253" t="s">
        <v>751</v>
      </c>
      <c r="T392" s="247" t="s">
        <v>665</v>
      </c>
      <c r="U392" s="247" t="s">
        <v>631</v>
      </c>
      <c r="V392" s="248">
        <v>92000</v>
      </c>
      <c r="W392" s="68"/>
    </row>
    <row r="393" spans="1:23" ht="37.5" hidden="1">
      <c r="A393" s="14">
        <v>388</v>
      </c>
      <c r="B393" s="63">
        <v>46</v>
      </c>
      <c r="C393" s="63" t="s">
        <v>602</v>
      </c>
      <c r="D393" s="70" t="s">
        <v>18</v>
      </c>
      <c r="E393" s="72" t="s">
        <v>614</v>
      </c>
      <c r="F393" s="68" t="s">
        <v>752</v>
      </c>
      <c r="G393" s="68" t="s">
        <v>19</v>
      </c>
      <c r="H393" s="113">
        <v>0.2</v>
      </c>
      <c r="I393" s="63">
        <v>1</v>
      </c>
      <c r="J393" s="114">
        <v>1200000</v>
      </c>
      <c r="K393" s="114">
        <f t="shared" si="14"/>
        <v>1200000</v>
      </c>
      <c r="L393" s="114">
        <v>1200000</v>
      </c>
      <c r="M393" s="114">
        <f t="shared" si="15"/>
        <v>0</v>
      </c>
      <c r="N393" s="114" t="s">
        <v>20</v>
      </c>
      <c r="O393" s="257" t="s">
        <v>43</v>
      </c>
      <c r="P393" s="258" t="s">
        <v>616</v>
      </c>
      <c r="Q393" s="259" t="s">
        <v>753</v>
      </c>
      <c r="R393" s="260" t="s">
        <v>754</v>
      </c>
      <c r="S393" s="261" t="s">
        <v>755</v>
      </c>
      <c r="T393" s="260"/>
      <c r="U393" s="260"/>
      <c r="V393" s="262"/>
      <c r="W393" s="68"/>
    </row>
    <row r="394" spans="1:23" ht="37.5" hidden="1">
      <c r="A394" s="14">
        <v>389</v>
      </c>
      <c r="B394" s="63">
        <v>47</v>
      </c>
      <c r="C394" s="63" t="s">
        <v>602</v>
      </c>
      <c r="D394" s="70" t="s">
        <v>18</v>
      </c>
      <c r="E394" s="72" t="s">
        <v>614</v>
      </c>
      <c r="F394" s="68" t="s">
        <v>756</v>
      </c>
      <c r="G394" s="68" t="s">
        <v>19</v>
      </c>
      <c r="H394" s="113">
        <v>0.2</v>
      </c>
      <c r="I394" s="63">
        <v>1</v>
      </c>
      <c r="J394" s="114">
        <v>1450000</v>
      </c>
      <c r="K394" s="114">
        <f t="shared" si="14"/>
        <v>1450000</v>
      </c>
      <c r="L394" s="114">
        <v>1450000</v>
      </c>
      <c r="M394" s="114">
        <f t="shared" si="15"/>
        <v>0</v>
      </c>
      <c r="N394" s="114" t="s">
        <v>20</v>
      </c>
      <c r="O394" s="241" t="s">
        <v>43</v>
      </c>
      <c r="P394" s="242" t="s">
        <v>620</v>
      </c>
      <c r="Q394" s="263" t="s">
        <v>757</v>
      </c>
      <c r="R394" s="247" t="s">
        <v>758</v>
      </c>
      <c r="S394" s="253" t="s">
        <v>759</v>
      </c>
      <c r="T394" s="247"/>
      <c r="U394" s="247"/>
      <c r="V394" s="248"/>
      <c r="W394" s="68"/>
    </row>
    <row r="395" spans="1:23" ht="56.25" hidden="1">
      <c r="A395" s="14">
        <v>390</v>
      </c>
      <c r="B395" s="63">
        <v>48</v>
      </c>
      <c r="C395" s="63" t="s">
        <v>602</v>
      </c>
      <c r="D395" s="70" t="s">
        <v>18</v>
      </c>
      <c r="E395" s="72" t="s">
        <v>614</v>
      </c>
      <c r="F395" s="68" t="s">
        <v>760</v>
      </c>
      <c r="G395" s="68" t="s">
        <v>19</v>
      </c>
      <c r="H395" s="113">
        <v>0.2</v>
      </c>
      <c r="I395" s="63">
        <v>1</v>
      </c>
      <c r="J395" s="114">
        <v>220000</v>
      </c>
      <c r="K395" s="114">
        <f t="shared" si="14"/>
        <v>220000</v>
      </c>
      <c r="L395" s="114">
        <v>220000</v>
      </c>
      <c r="M395" s="114">
        <f t="shared" si="15"/>
        <v>0</v>
      </c>
      <c r="N395" s="114" t="s">
        <v>25</v>
      </c>
      <c r="O395" s="241" t="s">
        <v>41</v>
      </c>
      <c r="P395" s="242"/>
      <c r="Q395" s="252"/>
      <c r="R395" s="247"/>
      <c r="S395" s="253"/>
      <c r="T395" s="247"/>
      <c r="U395" s="247"/>
      <c r="V395" s="248"/>
      <c r="W395" s="68"/>
    </row>
    <row r="396" spans="1:23" ht="18.75" hidden="1">
      <c r="A396" s="14">
        <v>391</v>
      </c>
      <c r="B396" s="63">
        <v>49</v>
      </c>
      <c r="C396" s="63" t="s">
        <v>602</v>
      </c>
      <c r="D396" s="70" t="s">
        <v>23</v>
      </c>
      <c r="E396" s="72" t="s">
        <v>761</v>
      </c>
      <c r="F396" s="68" t="s">
        <v>762</v>
      </c>
      <c r="G396" s="68" t="s">
        <v>24</v>
      </c>
      <c r="H396" s="113">
        <v>0.2</v>
      </c>
      <c r="I396" s="63">
        <v>1</v>
      </c>
      <c r="J396" s="114">
        <v>133560</v>
      </c>
      <c r="K396" s="114">
        <f t="shared" si="14"/>
        <v>133560</v>
      </c>
      <c r="L396" s="114">
        <v>133560</v>
      </c>
      <c r="M396" s="114">
        <f t="shared" si="15"/>
        <v>0</v>
      </c>
      <c r="N396" s="114" t="s">
        <v>25</v>
      </c>
      <c r="O396" s="241" t="s">
        <v>38</v>
      </c>
      <c r="P396" s="242"/>
      <c r="Q396" s="246" t="s">
        <v>679</v>
      </c>
      <c r="R396" s="247" t="s">
        <v>763</v>
      </c>
      <c r="S396" s="247" t="s">
        <v>764</v>
      </c>
      <c r="T396" s="247" t="s">
        <v>657</v>
      </c>
      <c r="U396" s="247" t="s">
        <v>724</v>
      </c>
      <c r="V396" s="248">
        <v>133560</v>
      </c>
      <c r="W396" s="68"/>
    </row>
    <row r="397" spans="1:23" ht="18.75" hidden="1">
      <c r="A397" s="14">
        <v>392</v>
      </c>
      <c r="B397" s="63">
        <v>50</v>
      </c>
      <c r="C397" s="63" t="s">
        <v>602</v>
      </c>
      <c r="D397" s="70" t="s">
        <v>23</v>
      </c>
      <c r="E397" s="72" t="s">
        <v>765</v>
      </c>
      <c r="F397" s="68" t="s">
        <v>762</v>
      </c>
      <c r="G397" s="68" t="s">
        <v>24</v>
      </c>
      <c r="H397" s="113">
        <v>0.2</v>
      </c>
      <c r="I397" s="63">
        <v>1</v>
      </c>
      <c r="J397" s="114">
        <v>133560</v>
      </c>
      <c r="K397" s="114">
        <f t="shared" si="14"/>
        <v>133560</v>
      </c>
      <c r="L397" s="114">
        <v>133560</v>
      </c>
      <c r="M397" s="114">
        <f t="shared" si="15"/>
        <v>0</v>
      </c>
      <c r="N397" s="114" t="s">
        <v>25</v>
      </c>
      <c r="O397" s="241" t="s">
        <v>38</v>
      </c>
      <c r="P397" s="242"/>
      <c r="Q397" s="246" t="s">
        <v>679</v>
      </c>
      <c r="R397" s="247" t="s">
        <v>708</v>
      </c>
      <c r="S397" s="247" t="s">
        <v>766</v>
      </c>
      <c r="T397" s="247" t="s">
        <v>736</v>
      </c>
      <c r="U397" s="247" t="s">
        <v>1818</v>
      </c>
      <c r="V397" s="248">
        <v>133560</v>
      </c>
      <c r="W397" s="68"/>
    </row>
    <row r="398" spans="1:23" ht="18.75" hidden="1">
      <c r="A398" s="14">
        <v>393</v>
      </c>
      <c r="B398" s="63">
        <v>51</v>
      </c>
      <c r="C398" s="63" t="s">
        <v>602</v>
      </c>
      <c r="D398" s="70" t="s">
        <v>23</v>
      </c>
      <c r="E398" s="72" t="s">
        <v>737</v>
      </c>
      <c r="F398" s="68" t="s">
        <v>767</v>
      </c>
      <c r="G398" s="68" t="s">
        <v>24</v>
      </c>
      <c r="H398" s="113">
        <v>0.2</v>
      </c>
      <c r="I398" s="63">
        <v>1</v>
      </c>
      <c r="J398" s="114">
        <v>302100</v>
      </c>
      <c r="K398" s="114">
        <f t="shared" si="14"/>
        <v>302100</v>
      </c>
      <c r="L398" s="114">
        <v>302100</v>
      </c>
      <c r="M398" s="114">
        <f t="shared" si="15"/>
        <v>0</v>
      </c>
      <c r="N398" s="114" t="s">
        <v>25</v>
      </c>
      <c r="O398" s="241" t="s">
        <v>38</v>
      </c>
      <c r="P398" s="242"/>
      <c r="Q398" s="246" t="s">
        <v>768</v>
      </c>
      <c r="R398" s="247" t="s">
        <v>746</v>
      </c>
      <c r="S398" s="247" t="s">
        <v>769</v>
      </c>
      <c r="T398" s="247" t="s">
        <v>214</v>
      </c>
      <c r="U398" s="247" t="s">
        <v>770</v>
      </c>
      <c r="V398" s="248">
        <v>302100</v>
      </c>
      <c r="W398" s="68"/>
    </row>
    <row r="399" spans="1:23" ht="18.75" hidden="1">
      <c r="A399" s="14">
        <v>394</v>
      </c>
      <c r="B399" s="63">
        <v>52</v>
      </c>
      <c r="C399" s="63" t="s">
        <v>602</v>
      </c>
      <c r="D399" s="70" t="s">
        <v>18</v>
      </c>
      <c r="E399" s="72" t="s">
        <v>614</v>
      </c>
      <c r="F399" s="68" t="s">
        <v>771</v>
      </c>
      <c r="G399" s="68" t="s">
        <v>19</v>
      </c>
      <c r="H399" s="113">
        <v>0.1</v>
      </c>
      <c r="I399" s="63">
        <v>1</v>
      </c>
      <c r="J399" s="114">
        <v>2000000</v>
      </c>
      <c r="K399" s="114">
        <f t="shared" si="14"/>
        <v>2000000</v>
      </c>
      <c r="L399" s="114">
        <v>2000000</v>
      </c>
      <c r="M399" s="114">
        <f t="shared" si="15"/>
        <v>0</v>
      </c>
      <c r="N399" s="114" t="s">
        <v>20</v>
      </c>
      <c r="O399" s="241" t="s">
        <v>22</v>
      </c>
      <c r="P399" s="242" t="s">
        <v>649</v>
      </c>
      <c r="Q399" s="252"/>
      <c r="R399" s="247"/>
      <c r="S399" s="253"/>
      <c r="T399" s="247"/>
      <c r="U399" s="247"/>
      <c r="V399" s="248"/>
      <c r="W399" s="68"/>
    </row>
    <row r="400" spans="1:23" s="208" customFormat="1" ht="38.25" hidden="1">
      <c r="A400" s="190">
        <v>395</v>
      </c>
      <c r="B400" s="191">
        <v>1</v>
      </c>
      <c r="C400" s="191" t="s">
        <v>968</v>
      </c>
      <c r="D400" s="192" t="s">
        <v>23</v>
      </c>
      <c r="E400" s="236" t="s">
        <v>2484</v>
      </c>
      <c r="F400" s="205" t="s">
        <v>2485</v>
      </c>
      <c r="G400" s="236" t="s">
        <v>19</v>
      </c>
      <c r="H400" s="237">
        <v>0.7</v>
      </c>
      <c r="I400" s="191">
        <v>2</v>
      </c>
      <c r="J400" s="238">
        <v>5000</v>
      </c>
      <c r="K400" s="239">
        <f t="shared" si="14"/>
        <v>10000</v>
      </c>
      <c r="L400" s="239">
        <f>+K400</f>
        <v>10000</v>
      </c>
      <c r="M400" s="239">
        <f t="shared" si="15"/>
        <v>0</v>
      </c>
      <c r="N400" s="197" t="s">
        <v>25</v>
      </c>
      <c r="O400" s="169" t="s">
        <v>133</v>
      </c>
      <c r="P400" s="160" t="s">
        <v>2486</v>
      </c>
      <c r="Q400" s="264" t="s">
        <v>1202</v>
      </c>
      <c r="R400" s="265">
        <v>22685</v>
      </c>
      <c r="S400" s="266">
        <v>6203140049215</v>
      </c>
      <c r="T400" s="267">
        <v>22709</v>
      </c>
      <c r="U400" s="267">
        <v>22711</v>
      </c>
      <c r="V400" s="268">
        <v>10000</v>
      </c>
      <c r="W400" s="236"/>
    </row>
    <row r="401" spans="1:23" ht="42.75" hidden="1">
      <c r="A401" s="14">
        <v>396</v>
      </c>
      <c r="B401" s="63">
        <v>2</v>
      </c>
      <c r="C401" s="63" t="s">
        <v>968</v>
      </c>
      <c r="D401" s="70" t="s">
        <v>23</v>
      </c>
      <c r="E401" s="68" t="s">
        <v>2484</v>
      </c>
      <c r="F401" s="12" t="s">
        <v>2487</v>
      </c>
      <c r="G401" s="68" t="s">
        <v>19</v>
      </c>
      <c r="H401" s="113">
        <v>0.7</v>
      </c>
      <c r="I401" s="63">
        <v>1</v>
      </c>
      <c r="J401" s="114">
        <v>17000</v>
      </c>
      <c r="K401" s="114">
        <f t="shared" si="14"/>
        <v>17000</v>
      </c>
      <c r="L401" s="114">
        <f>+K401</f>
        <v>17000</v>
      </c>
      <c r="M401" s="114">
        <f t="shared" si="15"/>
        <v>0</v>
      </c>
      <c r="N401" s="65" t="s">
        <v>25</v>
      </c>
      <c r="O401" s="169" t="s">
        <v>38</v>
      </c>
      <c r="P401" s="160" t="s">
        <v>2488</v>
      </c>
      <c r="Q401" s="269" t="s">
        <v>2527</v>
      </c>
      <c r="R401" s="265">
        <v>241834</v>
      </c>
      <c r="S401" s="270">
        <v>620314076138</v>
      </c>
      <c r="T401" s="271"/>
      <c r="U401" s="267">
        <v>22717</v>
      </c>
      <c r="V401" s="272">
        <v>17000</v>
      </c>
      <c r="W401" s="68"/>
    </row>
    <row r="402" spans="1:23" ht="28.5" hidden="1">
      <c r="A402" s="14">
        <v>397</v>
      </c>
      <c r="B402" s="63">
        <v>3</v>
      </c>
      <c r="C402" s="63" t="s">
        <v>968</v>
      </c>
      <c r="D402" s="70" t="s">
        <v>23</v>
      </c>
      <c r="E402" s="68" t="s">
        <v>2484</v>
      </c>
      <c r="F402" s="12" t="s">
        <v>2489</v>
      </c>
      <c r="G402" s="68" t="s">
        <v>19</v>
      </c>
      <c r="H402" s="113">
        <v>0.7</v>
      </c>
      <c r="I402" s="63">
        <v>1</v>
      </c>
      <c r="J402" s="114">
        <v>16000</v>
      </c>
      <c r="K402" s="114">
        <f t="shared" si="14"/>
        <v>16000</v>
      </c>
      <c r="L402" s="114">
        <f>+K402</f>
        <v>16000</v>
      </c>
      <c r="M402" s="114">
        <f t="shared" si="15"/>
        <v>0</v>
      </c>
      <c r="N402" s="65" t="s">
        <v>25</v>
      </c>
      <c r="O402" s="169" t="s">
        <v>38</v>
      </c>
      <c r="P402" s="160" t="s">
        <v>2490</v>
      </c>
      <c r="Q402" s="264" t="s">
        <v>1202</v>
      </c>
      <c r="R402" s="273">
        <v>241827</v>
      </c>
      <c r="S402" s="266">
        <v>620214268612</v>
      </c>
      <c r="T402" s="271"/>
      <c r="U402" s="267">
        <v>241863</v>
      </c>
      <c r="V402" s="274">
        <v>16000</v>
      </c>
      <c r="W402" s="68"/>
    </row>
    <row r="403" spans="1:23" ht="28.5" hidden="1">
      <c r="A403" s="14">
        <v>398</v>
      </c>
      <c r="B403" s="63">
        <v>4</v>
      </c>
      <c r="C403" s="63" t="s">
        <v>968</v>
      </c>
      <c r="D403" s="70" t="s">
        <v>23</v>
      </c>
      <c r="E403" s="68" t="s">
        <v>2484</v>
      </c>
      <c r="F403" s="12" t="s">
        <v>2491</v>
      </c>
      <c r="G403" s="68" t="s">
        <v>19</v>
      </c>
      <c r="H403" s="113">
        <v>0.7</v>
      </c>
      <c r="I403" s="63">
        <v>1</v>
      </c>
      <c r="J403" s="114">
        <v>6000</v>
      </c>
      <c r="K403" s="114">
        <f t="shared" si="14"/>
        <v>6000</v>
      </c>
      <c r="L403" s="114">
        <f>+K403</f>
        <v>6000</v>
      </c>
      <c r="M403" s="114">
        <f t="shared" si="15"/>
        <v>0</v>
      </c>
      <c r="N403" s="65" t="s">
        <v>25</v>
      </c>
      <c r="O403" s="169" t="s">
        <v>38</v>
      </c>
      <c r="P403" s="160"/>
      <c r="Q403" s="269" t="s">
        <v>2855</v>
      </c>
      <c r="R403" s="265">
        <v>241824</v>
      </c>
      <c r="S403" s="266">
        <v>620214399216</v>
      </c>
      <c r="T403" s="267">
        <v>22705</v>
      </c>
      <c r="U403" s="267">
        <v>22711</v>
      </c>
      <c r="V403" s="274">
        <v>6000</v>
      </c>
      <c r="W403" s="68"/>
    </row>
    <row r="404" spans="1:23" ht="18" hidden="1">
      <c r="A404" s="14">
        <v>399</v>
      </c>
      <c r="B404" s="63">
        <v>5</v>
      </c>
      <c r="C404" s="63" t="s">
        <v>968</v>
      </c>
      <c r="D404" s="70" t="s">
        <v>23</v>
      </c>
      <c r="E404" s="68" t="s">
        <v>2484</v>
      </c>
      <c r="F404" s="12" t="s">
        <v>2485</v>
      </c>
      <c r="G404" s="68" t="s">
        <v>19</v>
      </c>
      <c r="H404" s="113">
        <v>0.7</v>
      </c>
      <c r="I404" s="63">
        <v>1</v>
      </c>
      <c r="J404" s="114">
        <v>9000</v>
      </c>
      <c r="K404" s="114">
        <f t="shared" si="14"/>
        <v>9000</v>
      </c>
      <c r="L404" s="114">
        <f>+K404</f>
        <v>9000</v>
      </c>
      <c r="M404" s="114">
        <f t="shared" si="15"/>
        <v>0</v>
      </c>
      <c r="N404" s="65" t="s">
        <v>25</v>
      </c>
      <c r="O404" s="169" t="s">
        <v>38</v>
      </c>
      <c r="P404" s="160"/>
      <c r="Q404" s="264" t="s">
        <v>1202</v>
      </c>
      <c r="R404" s="265">
        <v>22681</v>
      </c>
      <c r="S404" s="275">
        <v>6203140049215</v>
      </c>
      <c r="T404" s="267">
        <v>22709</v>
      </c>
      <c r="U404" s="267">
        <v>22711</v>
      </c>
      <c r="V404" s="272">
        <v>9000</v>
      </c>
      <c r="W404" s="68"/>
    </row>
    <row r="405" spans="1:23" ht="14.25" hidden="1">
      <c r="A405" s="14">
        <v>400</v>
      </c>
      <c r="B405" s="63">
        <v>6</v>
      </c>
      <c r="C405" s="63" t="s">
        <v>968</v>
      </c>
      <c r="D405" s="70" t="s">
        <v>23</v>
      </c>
      <c r="E405" s="70" t="s">
        <v>2492</v>
      </c>
      <c r="F405" s="12" t="s">
        <v>2493</v>
      </c>
      <c r="G405" s="68" t="s">
        <v>24</v>
      </c>
      <c r="H405" s="113">
        <v>0.7</v>
      </c>
      <c r="I405" s="63">
        <v>1</v>
      </c>
      <c r="J405" s="114">
        <v>85000</v>
      </c>
      <c r="K405" s="114">
        <v>85000</v>
      </c>
      <c r="L405" s="114">
        <v>82370.81</v>
      </c>
      <c r="M405" s="114">
        <f t="shared" si="15"/>
        <v>2629.1900000000023</v>
      </c>
      <c r="N405" s="65" t="s">
        <v>25</v>
      </c>
      <c r="O405" s="169" t="s">
        <v>133</v>
      </c>
      <c r="P405" s="160"/>
      <c r="Q405" s="264" t="s">
        <v>2494</v>
      </c>
      <c r="R405" s="276">
        <v>22681</v>
      </c>
      <c r="S405" s="277">
        <v>62027134159</v>
      </c>
      <c r="T405" s="142"/>
      <c r="U405" s="142"/>
      <c r="V405" s="142"/>
      <c r="W405" s="68"/>
    </row>
    <row r="406" spans="1:23" ht="28.5" hidden="1">
      <c r="A406" s="14">
        <v>401</v>
      </c>
      <c r="B406" s="63">
        <v>7</v>
      </c>
      <c r="C406" s="63" t="s">
        <v>968</v>
      </c>
      <c r="D406" s="70" t="s">
        <v>23</v>
      </c>
      <c r="E406" s="70" t="s">
        <v>2495</v>
      </c>
      <c r="F406" s="12" t="s">
        <v>2496</v>
      </c>
      <c r="G406" s="68" t="s">
        <v>24</v>
      </c>
      <c r="H406" s="113">
        <v>0.7</v>
      </c>
      <c r="I406" s="63">
        <v>1</v>
      </c>
      <c r="J406" s="114">
        <v>57000</v>
      </c>
      <c r="K406" s="114">
        <f t="shared" ref="K406:K437" si="16">I406*J406</f>
        <v>57000</v>
      </c>
      <c r="L406" s="114">
        <f>+K406</f>
        <v>57000</v>
      </c>
      <c r="M406" s="114">
        <f t="shared" si="15"/>
        <v>0</v>
      </c>
      <c r="N406" s="65" t="s">
        <v>25</v>
      </c>
      <c r="O406" s="169" t="s">
        <v>38</v>
      </c>
      <c r="P406" s="160"/>
      <c r="Q406" s="264" t="s">
        <v>2494</v>
      </c>
      <c r="R406" s="276">
        <v>241830</v>
      </c>
      <c r="S406" s="277">
        <v>62027126595</v>
      </c>
      <c r="T406" s="144"/>
      <c r="U406" s="278">
        <v>22713</v>
      </c>
      <c r="V406" s="279">
        <v>57000</v>
      </c>
      <c r="W406" s="68"/>
    </row>
    <row r="407" spans="1:23" ht="28.5" hidden="1">
      <c r="A407" s="14">
        <v>402</v>
      </c>
      <c r="B407" s="63">
        <v>8</v>
      </c>
      <c r="C407" s="63" t="s">
        <v>968</v>
      </c>
      <c r="D407" s="70" t="s">
        <v>23</v>
      </c>
      <c r="E407" s="70" t="s">
        <v>2497</v>
      </c>
      <c r="F407" s="12" t="s">
        <v>1030</v>
      </c>
      <c r="G407" s="68" t="s">
        <v>19</v>
      </c>
      <c r="H407" s="113">
        <v>0.7</v>
      </c>
      <c r="I407" s="63">
        <v>1</v>
      </c>
      <c r="J407" s="114">
        <v>24000</v>
      </c>
      <c r="K407" s="114">
        <f t="shared" si="16"/>
        <v>24000</v>
      </c>
      <c r="L407" s="114">
        <f>+K407</f>
        <v>24000</v>
      </c>
      <c r="M407" s="114">
        <f t="shared" si="15"/>
        <v>0</v>
      </c>
      <c r="N407" s="65" t="s">
        <v>25</v>
      </c>
      <c r="O407" s="169" t="s">
        <v>38</v>
      </c>
      <c r="P407" s="160"/>
      <c r="Q407" s="264" t="s">
        <v>2498</v>
      </c>
      <c r="R407" s="280" t="s">
        <v>179</v>
      </c>
      <c r="S407" s="277">
        <v>620114321419</v>
      </c>
      <c r="T407" s="276">
        <v>22682</v>
      </c>
      <c r="U407" s="276">
        <v>22682</v>
      </c>
      <c r="V407" s="279">
        <v>24000</v>
      </c>
      <c r="W407" s="68"/>
    </row>
    <row r="408" spans="1:23" ht="18" hidden="1">
      <c r="A408" s="14">
        <v>403</v>
      </c>
      <c r="B408" s="63">
        <v>9</v>
      </c>
      <c r="C408" s="63" t="s">
        <v>968</v>
      </c>
      <c r="D408" s="70" t="s">
        <v>23</v>
      </c>
      <c r="E408" s="70" t="s">
        <v>2497</v>
      </c>
      <c r="F408" s="12" t="s">
        <v>427</v>
      </c>
      <c r="G408" s="68" t="s">
        <v>19</v>
      </c>
      <c r="H408" s="113">
        <v>0.7</v>
      </c>
      <c r="I408" s="63">
        <v>3</v>
      </c>
      <c r="J408" s="114">
        <v>6500</v>
      </c>
      <c r="K408" s="114">
        <f t="shared" si="16"/>
        <v>19500</v>
      </c>
      <c r="L408" s="114">
        <v>18000</v>
      </c>
      <c r="M408" s="114">
        <f t="shared" si="15"/>
        <v>1500</v>
      </c>
      <c r="N408" s="65" t="s">
        <v>25</v>
      </c>
      <c r="O408" s="169" t="s">
        <v>38</v>
      </c>
      <c r="P408" s="160"/>
      <c r="Q408" s="264" t="s">
        <v>2499</v>
      </c>
      <c r="R408" s="280" t="s">
        <v>220</v>
      </c>
      <c r="S408" s="277">
        <v>620114440123</v>
      </c>
      <c r="T408" s="280" t="s">
        <v>2500</v>
      </c>
      <c r="U408" s="281" t="s">
        <v>229</v>
      </c>
      <c r="V408" s="279">
        <v>18000</v>
      </c>
      <c r="W408" s="68"/>
    </row>
    <row r="409" spans="1:23" ht="18" hidden="1">
      <c r="A409" s="14">
        <v>404</v>
      </c>
      <c r="B409" s="63">
        <v>10</v>
      </c>
      <c r="C409" s="63" t="s">
        <v>968</v>
      </c>
      <c r="D409" s="70" t="s">
        <v>23</v>
      </c>
      <c r="E409" s="70" t="s">
        <v>2497</v>
      </c>
      <c r="F409" s="12" t="s">
        <v>2501</v>
      </c>
      <c r="G409" s="68" t="s">
        <v>19</v>
      </c>
      <c r="H409" s="113">
        <v>0.7</v>
      </c>
      <c r="I409" s="63">
        <v>1</v>
      </c>
      <c r="J409" s="114">
        <v>12000</v>
      </c>
      <c r="K409" s="114">
        <f t="shared" si="16"/>
        <v>12000</v>
      </c>
      <c r="L409" s="114">
        <f>+K409</f>
        <v>12000</v>
      </c>
      <c r="M409" s="114">
        <f t="shared" si="15"/>
        <v>0</v>
      </c>
      <c r="N409" s="65" t="s">
        <v>25</v>
      </c>
      <c r="O409" s="169" t="s">
        <v>38</v>
      </c>
      <c r="P409" s="160"/>
      <c r="Q409" s="264" t="s">
        <v>2498</v>
      </c>
      <c r="R409" s="280" t="s">
        <v>163</v>
      </c>
      <c r="S409" s="277">
        <v>620114216886</v>
      </c>
      <c r="T409" s="280" t="s">
        <v>2500</v>
      </c>
      <c r="U409" s="281" t="s">
        <v>220</v>
      </c>
      <c r="V409" s="279">
        <v>12000</v>
      </c>
      <c r="W409" s="68"/>
    </row>
    <row r="410" spans="1:23" ht="42.75" hidden="1">
      <c r="A410" s="14">
        <v>405</v>
      </c>
      <c r="B410" s="63">
        <v>11</v>
      </c>
      <c r="C410" s="63" t="s">
        <v>968</v>
      </c>
      <c r="D410" s="70" t="s">
        <v>23</v>
      </c>
      <c r="E410" s="70" t="s">
        <v>2502</v>
      </c>
      <c r="F410" s="12" t="s">
        <v>2503</v>
      </c>
      <c r="G410" s="68" t="s">
        <v>19</v>
      </c>
      <c r="H410" s="113">
        <v>0.7</v>
      </c>
      <c r="I410" s="63">
        <v>1</v>
      </c>
      <c r="J410" s="114">
        <v>36200</v>
      </c>
      <c r="K410" s="114">
        <f t="shared" si="16"/>
        <v>36200</v>
      </c>
      <c r="L410" s="114">
        <v>35000</v>
      </c>
      <c r="M410" s="114">
        <f t="shared" si="15"/>
        <v>1200</v>
      </c>
      <c r="N410" s="65" t="s">
        <v>25</v>
      </c>
      <c r="O410" s="169" t="s">
        <v>39</v>
      </c>
      <c r="P410" s="160"/>
      <c r="Q410" s="264"/>
      <c r="R410" s="276"/>
      <c r="S410" s="277"/>
      <c r="T410" s="144"/>
      <c r="U410" s="278"/>
      <c r="V410" s="279"/>
      <c r="W410" s="68"/>
    </row>
    <row r="411" spans="1:23" ht="25.5" hidden="1">
      <c r="A411" s="14">
        <v>406</v>
      </c>
      <c r="B411" s="63">
        <v>12</v>
      </c>
      <c r="C411" s="63" t="s">
        <v>968</v>
      </c>
      <c r="D411" s="70" t="s">
        <v>23</v>
      </c>
      <c r="E411" s="70" t="s">
        <v>2502</v>
      </c>
      <c r="F411" s="12" t="s">
        <v>428</v>
      </c>
      <c r="G411" s="68" t="s">
        <v>19</v>
      </c>
      <c r="H411" s="113">
        <v>0.7</v>
      </c>
      <c r="I411" s="63">
        <v>1</v>
      </c>
      <c r="J411" s="114">
        <v>9000</v>
      </c>
      <c r="K411" s="114">
        <f t="shared" si="16"/>
        <v>9000</v>
      </c>
      <c r="L411" s="114">
        <f t="shared" ref="L411:L422" si="17">+K411</f>
        <v>9000</v>
      </c>
      <c r="M411" s="114">
        <f t="shared" si="15"/>
        <v>0</v>
      </c>
      <c r="N411" s="65" t="s">
        <v>25</v>
      </c>
      <c r="O411" s="169" t="s">
        <v>39</v>
      </c>
      <c r="P411" s="160"/>
      <c r="Q411" s="264"/>
      <c r="R411" s="276"/>
      <c r="S411" s="277"/>
      <c r="T411" s="144"/>
      <c r="U411" s="278"/>
      <c r="V411" s="279"/>
      <c r="W411" s="68"/>
    </row>
    <row r="412" spans="1:23" ht="18" hidden="1">
      <c r="A412" s="14">
        <v>407</v>
      </c>
      <c r="B412" s="63">
        <v>13</v>
      </c>
      <c r="C412" s="63" t="s">
        <v>968</v>
      </c>
      <c r="D412" s="70" t="s">
        <v>23</v>
      </c>
      <c r="E412" s="70" t="s">
        <v>2502</v>
      </c>
      <c r="F412" s="12" t="s">
        <v>427</v>
      </c>
      <c r="G412" s="68" t="s">
        <v>19</v>
      </c>
      <c r="H412" s="113">
        <v>0.7</v>
      </c>
      <c r="I412" s="63">
        <v>1</v>
      </c>
      <c r="J412" s="114">
        <v>13000</v>
      </c>
      <c r="K412" s="114">
        <f t="shared" si="16"/>
        <v>13000</v>
      </c>
      <c r="L412" s="114">
        <f t="shared" si="17"/>
        <v>13000</v>
      </c>
      <c r="M412" s="114">
        <f t="shared" ref="M412:M443" si="18">K412-L412</f>
        <v>0</v>
      </c>
      <c r="N412" s="65" t="s">
        <v>25</v>
      </c>
      <c r="O412" s="169" t="s">
        <v>38</v>
      </c>
      <c r="P412" s="160"/>
      <c r="Q412" s="264" t="s">
        <v>192</v>
      </c>
      <c r="R412" s="276">
        <v>241813</v>
      </c>
      <c r="S412" s="277">
        <v>620214037205</v>
      </c>
      <c r="T412" s="282">
        <v>22699</v>
      </c>
      <c r="U412" s="278">
        <v>241871</v>
      </c>
      <c r="V412" s="279">
        <v>13000</v>
      </c>
      <c r="W412" s="68"/>
    </row>
    <row r="413" spans="1:23" ht="28.5" hidden="1">
      <c r="A413" s="14">
        <v>408</v>
      </c>
      <c r="B413" s="63">
        <v>14</v>
      </c>
      <c r="C413" s="63" t="s">
        <v>968</v>
      </c>
      <c r="D413" s="70" t="s">
        <v>23</v>
      </c>
      <c r="E413" s="70" t="s">
        <v>2502</v>
      </c>
      <c r="F413" s="12" t="s">
        <v>2504</v>
      </c>
      <c r="G413" s="68" t="s">
        <v>24</v>
      </c>
      <c r="H413" s="113">
        <v>0.7</v>
      </c>
      <c r="I413" s="63">
        <v>1</v>
      </c>
      <c r="J413" s="114">
        <v>54000</v>
      </c>
      <c r="K413" s="114">
        <f t="shared" si="16"/>
        <v>54000</v>
      </c>
      <c r="L413" s="114">
        <f t="shared" si="17"/>
        <v>54000</v>
      </c>
      <c r="M413" s="114">
        <f t="shared" si="18"/>
        <v>0</v>
      </c>
      <c r="N413" s="65" t="s">
        <v>25</v>
      </c>
      <c r="O413" s="169" t="s">
        <v>39</v>
      </c>
      <c r="P413" s="160"/>
      <c r="Q413" s="264"/>
      <c r="R413" s="276"/>
      <c r="S413" s="277"/>
      <c r="T413" s="144"/>
      <c r="U413" s="278"/>
      <c r="V413" s="279"/>
      <c r="W413" s="68"/>
    </row>
    <row r="414" spans="1:23" ht="25.5" hidden="1">
      <c r="A414" s="14">
        <v>409</v>
      </c>
      <c r="B414" s="63">
        <v>15</v>
      </c>
      <c r="C414" s="63" t="s">
        <v>968</v>
      </c>
      <c r="D414" s="70" t="s">
        <v>23</v>
      </c>
      <c r="E414" s="72" t="s">
        <v>2505</v>
      </c>
      <c r="F414" s="12" t="s">
        <v>2506</v>
      </c>
      <c r="G414" s="68" t="s">
        <v>19</v>
      </c>
      <c r="H414" s="113">
        <v>0.7</v>
      </c>
      <c r="I414" s="63">
        <v>1</v>
      </c>
      <c r="J414" s="114">
        <v>10000</v>
      </c>
      <c r="K414" s="114">
        <f t="shared" si="16"/>
        <v>10000</v>
      </c>
      <c r="L414" s="114">
        <f t="shared" si="17"/>
        <v>10000</v>
      </c>
      <c r="M414" s="114">
        <f t="shared" si="18"/>
        <v>0</v>
      </c>
      <c r="N414" s="65" t="s">
        <v>25</v>
      </c>
      <c r="O414" s="169" t="s">
        <v>39</v>
      </c>
      <c r="P414" s="160"/>
      <c r="Q414" s="264"/>
      <c r="R414" s="276"/>
      <c r="S414" s="277"/>
      <c r="T414" s="144"/>
      <c r="U414" s="278"/>
      <c r="V414" s="279"/>
      <c r="W414" s="68"/>
    </row>
    <row r="415" spans="1:23" ht="42.75" hidden="1">
      <c r="A415" s="14">
        <v>410</v>
      </c>
      <c r="B415" s="63">
        <v>16</v>
      </c>
      <c r="C415" s="63" t="s">
        <v>968</v>
      </c>
      <c r="D415" s="70" t="s">
        <v>23</v>
      </c>
      <c r="E415" s="72" t="s">
        <v>2505</v>
      </c>
      <c r="F415" s="12" t="s">
        <v>2507</v>
      </c>
      <c r="G415" s="68" t="s">
        <v>19</v>
      </c>
      <c r="H415" s="113">
        <v>0.7</v>
      </c>
      <c r="I415" s="63">
        <v>2</v>
      </c>
      <c r="J415" s="114">
        <v>22000</v>
      </c>
      <c r="K415" s="114">
        <f t="shared" si="16"/>
        <v>44000</v>
      </c>
      <c r="L415" s="114">
        <f t="shared" si="17"/>
        <v>44000</v>
      </c>
      <c r="M415" s="114">
        <f t="shared" si="18"/>
        <v>0</v>
      </c>
      <c r="N415" s="65" t="s">
        <v>25</v>
      </c>
      <c r="O415" s="169" t="s">
        <v>39</v>
      </c>
      <c r="P415" s="160"/>
      <c r="Q415" s="264"/>
      <c r="R415" s="276"/>
      <c r="S415" s="277"/>
      <c r="T415" s="144"/>
      <c r="U415" s="278"/>
      <c r="V415" s="279"/>
      <c r="W415" s="68"/>
    </row>
    <row r="416" spans="1:23" ht="28.5" hidden="1">
      <c r="A416" s="14">
        <v>411</v>
      </c>
      <c r="B416" s="63">
        <v>17</v>
      </c>
      <c r="C416" s="63" t="s">
        <v>968</v>
      </c>
      <c r="D416" s="70" t="s">
        <v>23</v>
      </c>
      <c r="E416" s="72" t="s">
        <v>2508</v>
      </c>
      <c r="F416" s="12" t="s">
        <v>2509</v>
      </c>
      <c r="G416" s="68" t="s">
        <v>19</v>
      </c>
      <c r="H416" s="113">
        <v>0.7</v>
      </c>
      <c r="I416" s="63">
        <v>1</v>
      </c>
      <c r="J416" s="114">
        <v>16000</v>
      </c>
      <c r="K416" s="114">
        <f t="shared" si="16"/>
        <v>16000</v>
      </c>
      <c r="L416" s="114">
        <f t="shared" si="17"/>
        <v>16000</v>
      </c>
      <c r="M416" s="114">
        <f t="shared" si="18"/>
        <v>0</v>
      </c>
      <c r="N416" s="65" t="s">
        <v>25</v>
      </c>
      <c r="O416" s="169" t="s">
        <v>133</v>
      </c>
      <c r="P416" s="160"/>
      <c r="Q416" s="283" t="s">
        <v>2856</v>
      </c>
      <c r="R416" s="282">
        <v>241831</v>
      </c>
      <c r="S416" s="277">
        <v>620214226744</v>
      </c>
      <c r="T416" s="144"/>
      <c r="U416" s="278"/>
      <c r="V416" s="279"/>
      <c r="W416" s="68"/>
    </row>
    <row r="417" spans="1:23" ht="18" hidden="1">
      <c r="A417" s="14">
        <v>412</v>
      </c>
      <c r="B417" s="63">
        <v>18</v>
      </c>
      <c r="C417" s="63" t="s">
        <v>968</v>
      </c>
      <c r="D417" s="70" t="s">
        <v>23</v>
      </c>
      <c r="E417" s="72" t="s">
        <v>2508</v>
      </c>
      <c r="F417" s="12" t="s">
        <v>1003</v>
      </c>
      <c r="G417" s="68" t="s">
        <v>19</v>
      </c>
      <c r="H417" s="113">
        <v>0.7</v>
      </c>
      <c r="I417" s="63">
        <v>1</v>
      </c>
      <c r="J417" s="114">
        <v>6000</v>
      </c>
      <c r="K417" s="114">
        <f t="shared" si="16"/>
        <v>6000</v>
      </c>
      <c r="L417" s="114">
        <f t="shared" si="17"/>
        <v>6000</v>
      </c>
      <c r="M417" s="114">
        <f t="shared" si="18"/>
        <v>0</v>
      </c>
      <c r="N417" s="65" t="s">
        <v>25</v>
      </c>
      <c r="O417" s="169" t="s">
        <v>38</v>
      </c>
      <c r="P417" s="160"/>
      <c r="Q417" s="283" t="s">
        <v>160</v>
      </c>
      <c r="R417" s="282">
        <v>241831</v>
      </c>
      <c r="S417" s="277">
        <v>620214225875</v>
      </c>
      <c r="T417" s="278">
        <v>241841</v>
      </c>
      <c r="U417" s="278">
        <v>241848</v>
      </c>
      <c r="V417" s="279">
        <v>6000</v>
      </c>
      <c r="W417" s="68"/>
    </row>
    <row r="418" spans="1:23" ht="18" hidden="1">
      <c r="A418" s="14">
        <v>413</v>
      </c>
      <c r="B418" s="63">
        <v>19</v>
      </c>
      <c r="C418" s="63" t="s">
        <v>968</v>
      </c>
      <c r="D418" s="70" t="s">
        <v>23</v>
      </c>
      <c r="E418" s="72" t="s">
        <v>2508</v>
      </c>
      <c r="F418" s="12" t="s">
        <v>428</v>
      </c>
      <c r="G418" s="68" t="s">
        <v>19</v>
      </c>
      <c r="H418" s="113">
        <v>0.7</v>
      </c>
      <c r="I418" s="63">
        <v>1</v>
      </c>
      <c r="J418" s="114">
        <v>9000</v>
      </c>
      <c r="K418" s="114">
        <f t="shared" si="16"/>
        <v>9000</v>
      </c>
      <c r="L418" s="114">
        <f t="shared" si="17"/>
        <v>9000</v>
      </c>
      <c r="M418" s="114">
        <f t="shared" si="18"/>
        <v>0</v>
      </c>
      <c r="N418" s="65" t="s">
        <v>25</v>
      </c>
      <c r="O418" s="169" t="s">
        <v>38</v>
      </c>
      <c r="P418" s="160"/>
      <c r="Q418" s="283" t="s">
        <v>2532</v>
      </c>
      <c r="R418" s="282">
        <v>241831</v>
      </c>
      <c r="S418" s="277">
        <v>620214163244</v>
      </c>
      <c r="T418" s="278" t="s">
        <v>2857</v>
      </c>
      <c r="U418" s="278">
        <v>241859</v>
      </c>
      <c r="V418" s="279">
        <v>9000</v>
      </c>
      <c r="W418" s="12"/>
    </row>
    <row r="419" spans="1:23" ht="18" hidden="1">
      <c r="A419" s="14">
        <v>414</v>
      </c>
      <c r="B419" s="63">
        <v>20</v>
      </c>
      <c r="C419" s="63" t="s">
        <v>968</v>
      </c>
      <c r="D419" s="70" t="s">
        <v>23</v>
      </c>
      <c r="E419" s="72" t="s">
        <v>2508</v>
      </c>
      <c r="F419" s="68" t="s">
        <v>2510</v>
      </c>
      <c r="G419" s="68" t="s">
        <v>24</v>
      </c>
      <c r="H419" s="113">
        <v>0.7</v>
      </c>
      <c r="I419" s="63">
        <v>2</v>
      </c>
      <c r="J419" s="114">
        <v>13000</v>
      </c>
      <c r="K419" s="114">
        <f t="shared" si="16"/>
        <v>26000</v>
      </c>
      <c r="L419" s="114">
        <f t="shared" si="17"/>
        <v>26000</v>
      </c>
      <c r="M419" s="114">
        <f t="shared" si="18"/>
        <v>0</v>
      </c>
      <c r="N419" s="65" t="s">
        <v>25</v>
      </c>
      <c r="O419" s="169" t="s">
        <v>38</v>
      </c>
      <c r="P419" s="160"/>
      <c r="Q419" s="283" t="s">
        <v>2511</v>
      </c>
      <c r="R419" s="282">
        <v>241817</v>
      </c>
      <c r="S419" s="277">
        <v>620215002452</v>
      </c>
      <c r="T419" s="278">
        <v>241829</v>
      </c>
      <c r="U419" s="278">
        <v>241837</v>
      </c>
      <c r="V419" s="279">
        <v>26000</v>
      </c>
      <c r="W419" s="12"/>
    </row>
    <row r="420" spans="1:23" ht="28.5" hidden="1">
      <c r="A420" s="14">
        <v>415</v>
      </c>
      <c r="B420" s="63">
        <v>21</v>
      </c>
      <c r="C420" s="63" t="s">
        <v>968</v>
      </c>
      <c r="D420" s="70" t="s">
        <v>23</v>
      </c>
      <c r="E420" s="72" t="s">
        <v>2508</v>
      </c>
      <c r="F420" s="12" t="s">
        <v>2512</v>
      </c>
      <c r="G420" s="68" t="s">
        <v>24</v>
      </c>
      <c r="H420" s="113">
        <v>0.7</v>
      </c>
      <c r="I420" s="63">
        <v>1</v>
      </c>
      <c r="J420" s="114">
        <v>63000</v>
      </c>
      <c r="K420" s="114">
        <f t="shared" si="16"/>
        <v>63000</v>
      </c>
      <c r="L420" s="114">
        <f t="shared" si="17"/>
        <v>63000</v>
      </c>
      <c r="M420" s="114">
        <f t="shared" si="18"/>
        <v>0</v>
      </c>
      <c r="N420" s="65" t="s">
        <v>25</v>
      </c>
      <c r="O420" s="169" t="s">
        <v>38</v>
      </c>
      <c r="P420" s="160"/>
      <c r="Q420" s="284" t="s">
        <v>2511</v>
      </c>
      <c r="R420" s="285">
        <v>241817</v>
      </c>
      <c r="S420" s="286">
        <v>620215002249</v>
      </c>
      <c r="T420" s="287">
        <v>241829</v>
      </c>
      <c r="U420" s="287">
        <v>241837</v>
      </c>
      <c r="V420" s="288">
        <v>63000</v>
      </c>
      <c r="W420" s="12"/>
    </row>
    <row r="421" spans="1:23" ht="18" hidden="1">
      <c r="A421" s="14">
        <v>416</v>
      </c>
      <c r="B421" s="63">
        <v>22</v>
      </c>
      <c r="C421" s="63" t="s">
        <v>968</v>
      </c>
      <c r="D421" s="70" t="s">
        <v>23</v>
      </c>
      <c r="E421" s="72" t="s">
        <v>2513</v>
      </c>
      <c r="F421" s="12" t="s">
        <v>2514</v>
      </c>
      <c r="G421" s="68" t="s">
        <v>19</v>
      </c>
      <c r="H421" s="113">
        <v>0.7</v>
      </c>
      <c r="I421" s="63">
        <v>1</v>
      </c>
      <c r="J421" s="114">
        <v>12000</v>
      </c>
      <c r="K421" s="114">
        <f t="shared" si="16"/>
        <v>12000</v>
      </c>
      <c r="L421" s="114">
        <f t="shared" si="17"/>
        <v>12000</v>
      </c>
      <c r="M421" s="114">
        <f t="shared" si="18"/>
        <v>0</v>
      </c>
      <c r="N421" s="65" t="s">
        <v>25</v>
      </c>
      <c r="O421" s="169" t="s">
        <v>38</v>
      </c>
      <c r="P421" s="289"/>
      <c r="Q421" s="290" t="s">
        <v>2532</v>
      </c>
      <c r="R421" s="291">
        <v>22667</v>
      </c>
      <c r="S421" s="292">
        <v>62017363611</v>
      </c>
      <c r="T421" s="293">
        <v>22681</v>
      </c>
      <c r="U421" s="293">
        <v>22682</v>
      </c>
      <c r="V421" s="294">
        <v>12000</v>
      </c>
      <c r="W421" s="12"/>
    </row>
    <row r="422" spans="1:23" ht="28.5" hidden="1">
      <c r="A422" s="14">
        <v>417</v>
      </c>
      <c r="B422" s="63">
        <v>23</v>
      </c>
      <c r="C422" s="63" t="s">
        <v>968</v>
      </c>
      <c r="D422" s="70" t="s">
        <v>23</v>
      </c>
      <c r="E422" s="72" t="s">
        <v>2513</v>
      </c>
      <c r="F422" s="12" t="s">
        <v>2515</v>
      </c>
      <c r="G422" s="68" t="s">
        <v>24</v>
      </c>
      <c r="H422" s="113">
        <v>0.7</v>
      </c>
      <c r="I422" s="63">
        <v>1</v>
      </c>
      <c r="J422" s="114">
        <v>10000</v>
      </c>
      <c r="K422" s="114">
        <f t="shared" si="16"/>
        <v>10000</v>
      </c>
      <c r="L422" s="114">
        <f t="shared" si="17"/>
        <v>10000</v>
      </c>
      <c r="M422" s="114">
        <f t="shared" si="18"/>
        <v>0</v>
      </c>
      <c r="N422" s="65" t="s">
        <v>25</v>
      </c>
      <c r="O422" s="169" t="s">
        <v>38</v>
      </c>
      <c r="P422" s="289"/>
      <c r="Q422" s="290" t="s">
        <v>2511</v>
      </c>
      <c r="R422" s="291">
        <v>22664</v>
      </c>
      <c r="S422" s="292">
        <v>6120215003670</v>
      </c>
      <c r="T422" s="293">
        <v>22697</v>
      </c>
      <c r="U422" s="293">
        <v>22713</v>
      </c>
      <c r="V422" s="294">
        <v>10000</v>
      </c>
      <c r="W422" s="12"/>
    </row>
    <row r="423" spans="1:23" ht="42.75" hidden="1">
      <c r="A423" s="14">
        <v>418</v>
      </c>
      <c r="B423" s="63">
        <v>24</v>
      </c>
      <c r="C423" s="63" t="s">
        <v>968</v>
      </c>
      <c r="D423" s="70" t="s">
        <v>23</v>
      </c>
      <c r="E423" s="72" t="s">
        <v>2513</v>
      </c>
      <c r="F423" s="12" t="s">
        <v>2503</v>
      </c>
      <c r="G423" s="68" t="s">
        <v>19</v>
      </c>
      <c r="H423" s="113">
        <v>0.7</v>
      </c>
      <c r="I423" s="63">
        <v>1</v>
      </c>
      <c r="J423" s="114">
        <v>36200</v>
      </c>
      <c r="K423" s="114">
        <f t="shared" si="16"/>
        <v>36200</v>
      </c>
      <c r="L423" s="114">
        <v>35000</v>
      </c>
      <c r="M423" s="114">
        <f t="shared" si="18"/>
        <v>1200</v>
      </c>
      <c r="N423" s="65" t="s">
        <v>25</v>
      </c>
      <c r="O423" s="169" t="s">
        <v>38</v>
      </c>
      <c r="P423" s="289"/>
      <c r="Q423" s="290" t="s">
        <v>2527</v>
      </c>
      <c r="R423" s="291">
        <v>22690</v>
      </c>
      <c r="S423" s="292">
        <v>62027378726</v>
      </c>
      <c r="T423" s="293">
        <v>22709</v>
      </c>
      <c r="U423" s="293">
        <v>22712</v>
      </c>
      <c r="V423" s="294">
        <v>36200</v>
      </c>
      <c r="W423" s="12"/>
    </row>
    <row r="424" spans="1:23" ht="25.5" hidden="1">
      <c r="A424" s="14">
        <v>419</v>
      </c>
      <c r="B424" s="63">
        <v>25</v>
      </c>
      <c r="C424" s="63" t="s">
        <v>968</v>
      </c>
      <c r="D424" s="70" t="s">
        <v>23</v>
      </c>
      <c r="E424" s="72" t="s">
        <v>2516</v>
      </c>
      <c r="F424" s="12" t="s">
        <v>2517</v>
      </c>
      <c r="G424" s="68" t="s">
        <v>19</v>
      </c>
      <c r="H424" s="113">
        <v>0.7</v>
      </c>
      <c r="I424" s="63">
        <v>1</v>
      </c>
      <c r="J424" s="114">
        <v>13500</v>
      </c>
      <c r="K424" s="114">
        <f t="shared" si="16"/>
        <v>13500</v>
      </c>
      <c r="L424" s="114">
        <f t="shared" ref="L424:L435" si="19">+K424</f>
        <v>13500</v>
      </c>
      <c r="M424" s="114">
        <f t="shared" si="18"/>
        <v>0</v>
      </c>
      <c r="N424" s="65" t="s">
        <v>25</v>
      </c>
      <c r="O424" s="169" t="s">
        <v>39</v>
      </c>
      <c r="P424" s="160"/>
      <c r="Q424" s="295"/>
      <c r="R424" s="296"/>
      <c r="S424" s="297"/>
      <c r="T424" s="142"/>
      <c r="U424" s="298"/>
      <c r="V424" s="299"/>
      <c r="W424" s="12"/>
    </row>
    <row r="425" spans="1:23" ht="28.5" hidden="1">
      <c r="A425" s="14">
        <v>420</v>
      </c>
      <c r="B425" s="63">
        <v>26</v>
      </c>
      <c r="C425" s="63" t="s">
        <v>968</v>
      </c>
      <c r="D425" s="70" t="s">
        <v>23</v>
      </c>
      <c r="E425" s="72" t="s">
        <v>2516</v>
      </c>
      <c r="F425" s="12" t="s">
        <v>2509</v>
      </c>
      <c r="G425" s="68" t="s">
        <v>19</v>
      </c>
      <c r="H425" s="113">
        <v>0.7</v>
      </c>
      <c r="I425" s="63">
        <v>1</v>
      </c>
      <c r="J425" s="114">
        <v>16000</v>
      </c>
      <c r="K425" s="114">
        <f t="shared" si="16"/>
        <v>16000</v>
      </c>
      <c r="L425" s="114">
        <f t="shared" si="19"/>
        <v>16000</v>
      </c>
      <c r="M425" s="114">
        <f t="shared" si="18"/>
        <v>0</v>
      </c>
      <c r="N425" s="65" t="s">
        <v>25</v>
      </c>
      <c r="O425" s="169" t="s">
        <v>39</v>
      </c>
      <c r="P425" s="160"/>
      <c r="Q425" s="264"/>
      <c r="R425" s="276"/>
      <c r="S425" s="277"/>
      <c r="T425" s="144"/>
      <c r="U425" s="278"/>
      <c r="V425" s="279"/>
      <c r="W425" s="12"/>
    </row>
    <row r="426" spans="1:23" ht="25.5" hidden="1">
      <c r="A426" s="14">
        <v>421</v>
      </c>
      <c r="B426" s="63">
        <v>27</v>
      </c>
      <c r="C426" s="63" t="s">
        <v>968</v>
      </c>
      <c r="D426" s="70" t="s">
        <v>23</v>
      </c>
      <c r="E426" s="72" t="s">
        <v>2516</v>
      </c>
      <c r="F426" s="12" t="s">
        <v>428</v>
      </c>
      <c r="G426" s="68" t="s">
        <v>19</v>
      </c>
      <c r="H426" s="113">
        <v>0.7</v>
      </c>
      <c r="I426" s="63">
        <v>1</v>
      </c>
      <c r="J426" s="114">
        <v>9000</v>
      </c>
      <c r="K426" s="114">
        <f t="shared" si="16"/>
        <v>9000</v>
      </c>
      <c r="L426" s="114">
        <f t="shared" si="19"/>
        <v>9000</v>
      </c>
      <c r="M426" s="114">
        <f t="shared" si="18"/>
        <v>0</v>
      </c>
      <c r="N426" s="65" t="s">
        <v>25</v>
      </c>
      <c r="O426" s="169" t="s">
        <v>39</v>
      </c>
      <c r="P426" s="160"/>
      <c r="Q426" s="264"/>
      <c r="R426" s="276"/>
      <c r="S426" s="277"/>
      <c r="T426" s="144"/>
      <c r="U426" s="278"/>
      <c r="V426" s="279"/>
      <c r="W426" s="68"/>
    </row>
    <row r="427" spans="1:23" ht="25.5" hidden="1">
      <c r="A427" s="14">
        <v>422</v>
      </c>
      <c r="B427" s="63">
        <v>28</v>
      </c>
      <c r="C427" s="63" t="s">
        <v>968</v>
      </c>
      <c r="D427" s="70" t="s">
        <v>23</v>
      </c>
      <c r="E427" s="72" t="s">
        <v>2516</v>
      </c>
      <c r="F427" s="12" t="s">
        <v>885</v>
      </c>
      <c r="G427" s="68" t="s">
        <v>19</v>
      </c>
      <c r="H427" s="113">
        <v>0.7</v>
      </c>
      <c r="I427" s="63">
        <v>2</v>
      </c>
      <c r="J427" s="114">
        <v>6500</v>
      </c>
      <c r="K427" s="114">
        <f t="shared" si="16"/>
        <v>13000</v>
      </c>
      <c r="L427" s="114">
        <f t="shared" si="19"/>
        <v>13000</v>
      </c>
      <c r="M427" s="114">
        <f t="shared" si="18"/>
        <v>0</v>
      </c>
      <c r="N427" s="65" t="s">
        <v>25</v>
      </c>
      <c r="O427" s="169" t="s">
        <v>39</v>
      </c>
      <c r="P427" s="160"/>
      <c r="Q427" s="264"/>
      <c r="R427" s="276"/>
      <c r="S427" s="277"/>
      <c r="T427" s="144"/>
      <c r="U427" s="278"/>
      <c r="V427" s="279"/>
      <c r="W427" s="68"/>
    </row>
    <row r="428" spans="1:23" ht="25.5" hidden="1">
      <c r="A428" s="14">
        <v>423</v>
      </c>
      <c r="B428" s="63">
        <v>29</v>
      </c>
      <c r="C428" s="63" t="s">
        <v>968</v>
      </c>
      <c r="D428" s="70" t="s">
        <v>23</v>
      </c>
      <c r="E428" s="72" t="s">
        <v>2516</v>
      </c>
      <c r="F428" s="12" t="s">
        <v>427</v>
      </c>
      <c r="G428" s="68" t="s">
        <v>19</v>
      </c>
      <c r="H428" s="113">
        <v>0.7</v>
      </c>
      <c r="I428" s="63">
        <v>1</v>
      </c>
      <c r="J428" s="114">
        <v>6500</v>
      </c>
      <c r="K428" s="114">
        <f t="shared" si="16"/>
        <v>6500</v>
      </c>
      <c r="L428" s="114">
        <f t="shared" si="19"/>
        <v>6500</v>
      </c>
      <c r="M428" s="114">
        <f t="shared" si="18"/>
        <v>0</v>
      </c>
      <c r="N428" s="65" t="s">
        <v>25</v>
      </c>
      <c r="O428" s="169" t="s">
        <v>39</v>
      </c>
      <c r="P428" s="160"/>
      <c r="Q428" s="264"/>
      <c r="R428" s="276"/>
      <c r="S428" s="277"/>
      <c r="T428" s="144"/>
      <c r="U428" s="278"/>
      <c r="V428" s="279"/>
      <c r="W428" s="68"/>
    </row>
    <row r="429" spans="1:23" ht="28.5" hidden="1">
      <c r="A429" s="14">
        <v>424</v>
      </c>
      <c r="B429" s="63">
        <v>30</v>
      </c>
      <c r="C429" s="63" t="s">
        <v>968</v>
      </c>
      <c r="D429" s="70" t="s">
        <v>23</v>
      </c>
      <c r="E429" s="72" t="s">
        <v>2518</v>
      </c>
      <c r="F429" s="12" t="s">
        <v>2519</v>
      </c>
      <c r="G429" s="68" t="s">
        <v>19</v>
      </c>
      <c r="H429" s="113">
        <v>0.7</v>
      </c>
      <c r="I429" s="63">
        <v>1</v>
      </c>
      <c r="J429" s="114">
        <v>38000</v>
      </c>
      <c r="K429" s="114">
        <f t="shared" si="16"/>
        <v>38000</v>
      </c>
      <c r="L429" s="114">
        <f t="shared" si="19"/>
        <v>38000</v>
      </c>
      <c r="M429" s="114">
        <f t="shared" si="18"/>
        <v>0</v>
      </c>
      <c r="N429" s="65" t="s">
        <v>25</v>
      </c>
      <c r="O429" s="169" t="s">
        <v>39</v>
      </c>
      <c r="P429" s="160"/>
      <c r="Q429" s="264"/>
      <c r="R429" s="276"/>
      <c r="S429" s="277"/>
      <c r="T429" s="300"/>
      <c r="U429" s="287"/>
      <c r="V429" s="288"/>
      <c r="W429" s="68"/>
    </row>
    <row r="430" spans="1:23" ht="28.5" hidden="1">
      <c r="A430" s="14">
        <v>425</v>
      </c>
      <c r="B430" s="63">
        <v>31</v>
      </c>
      <c r="C430" s="63" t="s">
        <v>968</v>
      </c>
      <c r="D430" s="70" t="s">
        <v>23</v>
      </c>
      <c r="E430" s="72" t="s">
        <v>2518</v>
      </c>
      <c r="F430" s="12" t="s">
        <v>2520</v>
      </c>
      <c r="G430" s="68" t="s">
        <v>19</v>
      </c>
      <c r="H430" s="113">
        <v>0.7</v>
      </c>
      <c r="I430" s="63">
        <v>1</v>
      </c>
      <c r="J430" s="114">
        <v>15000</v>
      </c>
      <c r="K430" s="114">
        <f t="shared" si="16"/>
        <v>15000</v>
      </c>
      <c r="L430" s="114">
        <f t="shared" si="19"/>
        <v>15000</v>
      </c>
      <c r="M430" s="114">
        <f t="shared" si="18"/>
        <v>0</v>
      </c>
      <c r="N430" s="65" t="s">
        <v>25</v>
      </c>
      <c r="O430" s="169" t="s">
        <v>38</v>
      </c>
      <c r="P430" s="160"/>
      <c r="Q430" s="264" t="s">
        <v>2521</v>
      </c>
      <c r="R430" s="276">
        <v>241820</v>
      </c>
      <c r="S430" s="270">
        <v>620214112966</v>
      </c>
      <c r="T430" s="272" t="s">
        <v>2858</v>
      </c>
      <c r="U430" s="272" t="s">
        <v>2859</v>
      </c>
      <c r="V430" s="294">
        <v>15000</v>
      </c>
      <c r="W430" s="68"/>
    </row>
    <row r="431" spans="1:23" ht="18" hidden="1">
      <c r="A431" s="14">
        <v>426</v>
      </c>
      <c r="B431" s="63">
        <v>32</v>
      </c>
      <c r="C431" s="63" t="s">
        <v>968</v>
      </c>
      <c r="D431" s="70" t="s">
        <v>23</v>
      </c>
      <c r="E431" s="72" t="s">
        <v>2522</v>
      </c>
      <c r="F431" s="12" t="s">
        <v>427</v>
      </c>
      <c r="G431" s="68" t="s">
        <v>19</v>
      </c>
      <c r="H431" s="113">
        <v>0.7</v>
      </c>
      <c r="I431" s="63">
        <v>1</v>
      </c>
      <c r="J431" s="114">
        <v>6500</v>
      </c>
      <c r="K431" s="114">
        <f t="shared" si="16"/>
        <v>6500</v>
      </c>
      <c r="L431" s="114">
        <f t="shared" si="19"/>
        <v>6500</v>
      </c>
      <c r="M431" s="114">
        <f t="shared" si="18"/>
        <v>0</v>
      </c>
      <c r="N431" s="65" t="s">
        <v>25</v>
      </c>
      <c r="O431" s="169" t="s">
        <v>38</v>
      </c>
      <c r="P431" s="160"/>
      <c r="Q431" s="264" t="s">
        <v>192</v>
      </c>
      <c r="R431" s="276">
        <v>22684</v>
      </c>
      <c r="S431" s="277">
        <v>620214100091</v>
      </c>
      <c r="T431" s="301">
        <v>22699</v>
      </c>
      <c r="U431" s="298">
        <v>241855</v>
      </c>
      <c r="V431" s="299">
        <v>6500</v>
      </c>
      <c r="W431" s="68"/>
    </row>
    <row r="432" spans="1:23" ht="18" hidden="1">
      <c r="A432" s="14">
        <v>427</v>
      </c>
      <c r="B432" s="63">
        <v>33</v>
      </c>
      <c r="C432" s="63" t="s">
        <v>968</v>
      </c>
      <c r="D432" s="70" t="s">
        <v>23</v>
      </c>
      <c r="E432" s="72" t="s">
        <v>2522</v>
      </c>
      <c r="F432" s="12" t="s">
        <v>2523</v>
      </c>
      <c r="G432" s="68" t="s">
        <v>24</v>
      </c>
      <c r="H432" s="113">
        <v>0.7</v>
      </c>
      <c r="I432" s="63">
        <v>1</v>
      </c>
      <c r="J432" s="114">
        <v>55000</v>
      </c>
      <c r="K432" s="114">
        <f t="shared" si="16"/>
        <v>55000</v>
      </c>
      <c r="L432" s="114">
        <f t="shared" si="19"/>
        <v>55000</v>
      </c>
      <c r="M432" s="114">
        <f t="shared" si="18"/>
        <v>0</v>
      </c>
      <c r="N432" s="65" t="s">
        <v>25</v>
      </c>
      <c r="O432" s="169" t="s">
        <v>38</v>
      </c>
      <c r="P432" s="160"/>
      <c r="Q432" s="264" t="s">
        <v>2524</v>
      </c>
      <c r="R432" s="276">
        <v>241817</v>
      </c>
      <c r="S432" s="277">
        <v>620115010533</v>
      </c>
      <c r="T432" s="282">
        <v>22699</v>
      </c>
      <c r="U432" s="278">
        <v>241855</v>
      </c>
      <c r="V432" s="302">
        <v>55000</v>
      </c>
      <c r="W432" s="68"/>
    </row>
    <row r="433" spans="1:23" ht="28.5" hidden="1">
      <c r="A433" s="14">
        <v>428</v>
      </c>
      <c r="B433" s="63">
        <v>34</v>
      </c>
      <c r="C433" s="63" t="s">
        <v>968</v>
      </c>
      <c r="D433" s="70" t="s">
        <v>23</v>
      </c>
      <c r="E433" s="72" t="s">
        <v>2522</v>
      </c>
      <c r="F433" s="12" t="s">
        <v>2509</v>
      </c>
      <c r="G433" s="68" t="s">
        <v>19</v>
      </c>
      <c r="H433" s="113">
        <v>0.7</v>
      </c>
      <c r="I433" s="63">
        <v>2</v>
      </c>
      <c r="J433" s="114">
        <v>16000</v>
      </c>
      <c r="K433" s="114">
        <f t="shared" si="16"/>
        <v>32000</v>
      </c>
      <c r="L433" s="114">
        <f t="shared" si="19"/>
        <v>32000</v>
      </c>
      <c r="M433" s="114">
        <f t="shared" si="18"/>
        <v>0</v>
      </c>
      <c r="N433" s="65" t="s">
        <v>25</v>
      </c>
      <c r="O433" s="169" t="s">
        <v>38</v>
      </c>
      <c r="P433" s="160"/>
      <c r="Q433" s="264" t="s">
        <v>1202</v>
      </c>
      <c r="R433" s="276">
        <v>22683</v>
      </c>
      <c r="S433" s="277">
        <v>620214074293</v>
      </c>
      <c r="T433" s="282">
        <v>241851</v>
      </c>
      <c r="U433" s="278">
        <v>241855</v>
      </c>
      <c r="V433" s="279">
        <v>32000</v>
      </c>
      <c r="W433" s="68"/>
    </row>
    <row r="434" spans="1:23" ht="42.75" hidden="1">
      <c r="A434" s="14">
        <v>429</v>
      </c>
      <c r="B434" s="63">
        <v>35</v>
      </c>
      <c r="C434" s="63" t="s">
        <v>968</v>
      </c>
      <c r="D434" s="70" t="s">
        <v>23</v>
      </c>
      <c r="E434" s="72" t="s">
        <v>2522</v>
      </c>
      <c r="F434" s="12" t="s">
        <v>2507</v>
      </c>
      <c r="G434" s="68" t="s">
        <v>19</v>
      </c>
      <c r="H434" s="113">
        <v>0.7</v>
      </c>
      <c r="I434" s="63">
        <v>1</v>
      </c>
      <c r="J434" s="114">
        <v>22000</v>
      </c>
      <c r="K434" s="114">
        <f t="shared" si="16"/>
        <v>22000</v>
      </c>
      <c r="L434" s="114">
        <f t="shared" si="19"/>
        <v>22000</v>
      </c>
      <c r="M434" s="114">
        <f t="shared" si="18"/>
        <v>0</v>
      </c>
      <c r="N434" s="65" t="s">
        <v>25</v>
      </c>
      <c r="O434" s="169" t="s">
        <v>38</v>
      </c>
      <c r="P434" s="160"/>
      <c r="Q434" s="264" t="s">
        <v>1202</v>
      </c>
      <c r="R434" s="276">
        <v>22683</v>
      </c>
      <c r="S434" s="277">
        <v>620214074293</v>
      </c>
      <c r="T434" s="285">
        <v>241851</v>
      </c>
      <c r="U434" s="287">
        <v>241855</v>
      </c>
      <c r="V434" s="288">
        <v>22000</v>
      </c>
      <c r="W434" s="68"/>
    </row>
    <row r="435" spans="1:23" ht="42.75" hidden="1">
      <c r="A435" s="14">
        <v>430</v>
      </c>
      <c r="B435" s="63">
        <v>36</v>
      </c>
      <c r="C435" s="63" t="s">
        <v>968</v>
      </c>
      <c r="D435" s="70" t="s">
        <v>23</v>
      </c>
      <c r="E435" s="72" t="s">
        <v>2525</v>
      </c>
      <c r="F435" s="12" t="s">
        <v>2526</v>
      </c>
      <c r="G435" s="68" t="s">
        <v>19</v>
      </c>
      <c r="H435" s="113">
        <v>0.7</v>
      </c>
      <c r="I435" s="63">
        <v>1</v>
      </c>
      <c r="J435" s="114">
        <v>29000</v>
      </c>
      <c r="K435" s="114">
        <f t="shared" si="16"/>
        <v>29000</v>
      </c>
      <c r="L435" s="114">
        <f t="shared" si="19"/>
        <v>29000</v>
      </c>
      <c r="M435" s="114">
        <f t="shared" si="18"/>
        <v>0</v>
      </c>
      <c r="N435" s="65" t="s">
        <v>25</v>
      </c>
      <c r="O435" s="169" t="s">
        <v>38</v>
      </c>
      <c r="P435" s="160"/>
      <c r="Q435" s="264" t="s">
        <v>1202</v>
      </c>
      <c r="R435" s="276">
        <v>22684</v>
      </c>
      <c r="S435" s="270">
        <v>620214085099</v>
      </c>
      <c r="T435" s="271"/>
      <c r="U435" s="293">
        <v>22720</v>
      </c>
      <c r="V435" s="294">
        <v>29000</v>
      </c>
      <c r="W435" s="68"/>
    </row>
    <row r="436" spans="1:23" ht="42.75" hidden="1">
      <c r="A436" s="14">
        <v>431</v>
      </c>
      <c r="B436" s="63">
        <v>37</v>
      </c>
      <c r="C436" s="63" t="s">
        <v>968</v>
      </c>
      <c r="D436" s="70" t="s">
        <v>23</v>
      </c>
      <c r="E436" s="72" t="s">
        <v>2525</v>
      </c>
      <c r="F436" s="12" t="s">
        <v>2039</v>
      </c>
      <c r="G436" s="68" t="s">
        <v>19</v>
      </c>
      <c r="H436" s="113">
        <v>0.7</v>
      </c>
      <c r="I436" s="63">
        <v>1</v>
      </c>
      <c r="J436" s="114">
        <v>28600</v>
      </c>
      <c r="K436" s="114">
        <f t="shared" si="16"/>
        <v>28600</v>
      </c>
      <c r="L436" s="114">
        <v>27000</v>
      </c>
      <c r="M436" s="114">
        <f t="shared" si="18"/>
        <v>1600</v>
      </c>
      <c r="N436" s="65" t="s">
        <v>25</v>
      </c>
      <c r="O436" s="169" t="s">
        <v>38</v>
      </c>
      <c r="P436" s="160"/>
      <c r="Q436" s="264" t="s">
        <v>2527</v>
      </c>
      <c r="R436" s="276">
        <v>22684</v>
      </c>
      <c r="S436" s="270">
        <v>620214086603</v>
      </c>
      <c r="T436" s="271"/>
      <c r="U436" s="293">
        <v>22720</v>
      </c>
      <c r="V436" s="294">
        <v>28600</v>
      </c>
      <c r="W436" s="68"/>
    </row>
    <row r="437" spans="1:23" ht="28.5" hidden="1">
      <c r="A437" s="14">
        <v>432</v>
      </c>
      <c r="B437" s="63">
        <v>38</v>
      </c>
      <c r="C437" s="63" t="s">
        <v>968</v>
      </c>
      <c r="D437" s="70" t="s">
        <v>23</v>
      </c>
      <c r="E437" s="72" t="s">
        <v>2528</v>
      </c>
      <c r="F437" s="12" t="s">
        <v>2504</v>
      </c>
      <c r="G437" s="68" t="s">
        <v>24</v>
      </c>
      <c r="H437" s="113">
        <v>0.7</v>
      </c>
      <c r="I437" s="63">
        <v>1</v>
      </c>
      <c r="J437" s="114">
        <v>57000</v>
      </c>
      <c r="K437" s="114">
        <f t="shared" si="16"/>
        <v>57000</v>
      </c>
      <c r="L437" s="114">
        <f t="shared" ref="L437:L447" si="20">+K437</f>
        <v>57000</v>
      </c>
      <c r="M437" s="114">
        <f t="shared" si="18"/>
        <v>0</v>
      </c>
      <c r="N437" s="65" t="s">
        <v>25</v>
      </c>
      <c r="O437" s="169" t="s">
        <v>133</v>
      </c>
      <c r="P437" s="160"/>
      <c r="Q437" s="283" t="s">
        <v>2860</v>
      </c>
      <c r="R437" s="282">
        <v>241816</v>
      </c>
      <c r="S437" s="303">
        <v>620215004076</v>
      </c>
      <c r="T437" s="142"/>
      <c r="U437" s="298"/>
      <c r="V437" s="299"/>
      <c r="W437" s="68"/>
    </row>
    <row r="438" spans="1:23" ht="28.5" hidden="1">
      <c r="A438" s="14">
        <v>433</v>
      </c>
      <c r="B438" s="63">
        <v>39</v>
      </c>
      <c r="C438" s="63" t="s">
        <v>968</v>
      </c>
      <c r="D438" s="70" t="s">
        <v>23</v>
      </c>
      <c r="E438" s="72" t="s">
        <v>2529</v>
      </c>
      <c r="F438" s="12" t="s">
        <v>2509</v>
      </c>
      <c r="G438" s="68" t="s">
        <v>19</v>
      </c>
      <c r="H438" s="113">
        <v>0.7</v>
      </c>
      <c r="I438" s="63">
        <v>1</v>
      </c>
      <c r="J438" s="114">
        <v>16000</v>
      </c>
      <c r="K438" s="114">
        <f t="shared" ref="K438:K469" si="21">I438*J438</f>
        <v>16000</v>
      </c>
      <c r="L438" s="114">
        <f t="shared" si="20"/>
        <v>16000</v>
      </c>
      <c r="M438" s="114">
        <f t="shared" si="18"/>
        <v>0</v>
      </c>
      <c r="N438" s="65" t="s">
        <v>25</v>
      </c>
      <c r="O438" s="169" t="s">
        <v>133</v>
      </c>
      <c r="P438" s="160"/>
      <c r="Q438" s="264" t="s">
        <v>1202</v>
      </c>
      <c r="R438" s="276">
        <v>22678</v>
      </c>
      <c r="S438" s="277">
        <v>620214075802</v>
      </c>
      <c r="T438" s="144"/>
      <c r="U438" s="278"/>
      <c r="V438" s="279"/>
      <c r="W438" s="68"/>
    </row>
    <row r="439" spans="1:23" ht="42.75" hidden="1">
      <c r="A439" s="14">
        <v>434</v>
      </c>
      <c r="B439" s="63">
        <v>40</v>
      </c>
      <c r="C439" s="63" t="s">
        <v>968</v>
      </c>
      <c r="D439" s="70" t="s">
        <v>23</v>
      </c>
      <c r="E439" s="72" t="s">
        <v>2529</v>
      </c>
      <c r="F439" s="12" t="s">
        <v>2530</v>
      </c>
      <c r="G439" s="68" t="s">
        <v>24</v>
      </c>
      <c r="H439" s="113">
        <v>0.7</v>
      </c>
      <c r="I439" s="63">
        <v>1</v>
      </c>
      <c r="J439" s="114">
        <v>15000</v>
      </c>
      <c r="K439" s="114">
        <f t="shared" si="21"/>
        <v>15000</v>
      </c>
      <c r="L439" s="114">
        <f t="shared" si="20"/>
        <v>15000</v>
      </c>
      <c r="M439" s="114">
        <f t="shared" si="18"/>
        <v>0</v>
      </c>
      <c r="N439" s="65" t="s">
        <v>25</v>
      </c>
      <c r="O439" s="169" t="s">
        <v>133</v>
      </c>
      <c r="P439" s="160"/>
      <c r="Q439" s="264" t="s">
        <v>2531</v>
      </c>
      <c r="R439" s="276">
        <v>22669</v>
      </c>
      <c r="S439" s="277">
        <v>620215003671</v>
      </c>
      <c r="T439" s="144"/>
      <c r="U439" s="278"/>
      <c r="V439" s="279"/>
      <c r="W439" s="68"/>
    </row>
    <row r="440" spans="1:23" ht="18" hidden="1">
      <c r="A440" s="14">
        <v>435</v>
      </c>
      <c r="B440" s="63">
        <v>41</v>
      </c>
      <c r="C440" s="63" t="s">
        <v>968</v>
      </c>
      <c r="D440" s="70" t="s">
        <v>23</v>
      </c>
      <c r="E440" s="72" t="s">
        <v>2529</v>
      </c>
      <c r="F440" s="12" t="s">
        <v>2514</v>
      </c>
      <c r="G440" s="68" t="s">
        <v>19</v>
      </c>
      <c r="H440" s="113">
        <v>0.7</v>
      </c>
      <c r="I440" s="63">
        <v>1</v>
      </c>
      <c r="J440" s="114">
        <v>12000</v>
      </c>
      <c r="K440" s="114">
        <f t="shared" si="21"/>
        <v>12000</v>
      </c>
      <c r="L440" s="114">
        <f t="shared" si="20"/>
        <v>12000</v>
      </c>
      <c r="M440" s="114">
        <f t="shared" si="18"/>
        <v>0</v>
      </c>
      <c r="N440" s="65" t="s">
        <v>25</v>
      </c>
      <c r="O440" s="169" t="s">
        <v>38</v>
      </c>
      <c r="P440" s="160"/>
      <c r="Q440" s="264" t="s">
        <v>2532</v>
      </c>
      <c r="R440" s="276">
        <v>22664</v>
      </c>
      <c r="S440" s="277">
        <v>620114437117</v>
      </c>
      <c r="T440" s="300"/>
      <c r="U440" s="287">
        <v>22688</v>
      </c>
      <c r="V440" s="288">
        <v>12000</v>
      </c>
      <c r="W440" s="68"/>
    </row>
    <row r="441" spans="1:23" ht="18" hidden="1">
      <c r="A441" s="14">
        <v>436</v>
      </c>
      <c r="B441" s="63">
        <v>42</v>
      </c>
      <c r="C441" s="63" t="s">
        <v>968</v>
      </c>
      <c r="D441" s="70" t="s">
        <v>23</v>
      </c>
      <c r="E441" s="72" t="s">
        <v>1017</v>
      </c>
      <c r="F441" s="12" t="s">
        <v>427</v>
      </c>
      <c r="G441" s="68" t="s">
        <v>19</v>
      </c>
      <c r="H441" s="113">
        <v>0.7</v>
      </c>
      <c r="I441" s="63">
        <v>1</v>
      </c>
      <c r="J441" s="114">
        <v>6500</v>
      </c>
      <c r="K441" s="114">
        <f t="shared" si="21"/>
        <v>6500</v>
      </c>
      <c r="L441" s="114">
        <f t="shared" si="20"/>
        <v>6500</v>
      </c>
      <c r="M441" s="114">
        <f t="shared" si="18"/>
        <v>0</v>
      </c>
      <c r="N441" s="65" t="s">
        <v>25</v>
      </c>
      <c r="O441" s="169" t="s">
        <v>38</v>
      </c>
      <c r="P441" s="160"/>
      <c r="Q441" s="264" t="s">
        <v>246</v>
      </c>
      <c r="R441" s="304">
        <v>241813</v>
      </c>
      <c r="S441" s="270">
        <v>620114281268</v>
      </c>
      <c r="T441" s="293">
        <v>22685</v>
      </c>
      <c r="U441" s="293">
        <v>22688</v>
      </c>
      <c r="V441" s="294">
        <v>6500</v>
      </c>
      <c r="W441" s="68"/>
    </row>
    <row r="442" spans="1:23" ht="18" hidden="1">
      <c r="A442" s="14">
        <v>437</v>
      </c>
      <c r="B442" s="63">
        <v>43</v>
      </c>
      <c r="C442" s="63" t="s">
        <v>968</v>
      </c>
      <c r="D442" s="70" t="s">
        <v>23</v>
      </c>
      <c r="E442" s="72" t="s">
        <v>1017</v>
      </c>
      <c r="F442" s="12" t="s">
        <v>2514</v>
      </c>
      <c r="G442" s="68" t="s">
        <v>19</v>
      </c>
      <c r="H442" s="113">
        <v>0.7</v>
      </c>
      <c r="I442" s="63">
        <v>1</v>
      </c>
      <c r="J442" s="114">
        <v>12000</v>
      </c>
      <c r="K442" s="114">
        <f t="shared" si="21"/>
        <v>12000</v>
      </c>
      <c r="L442" s="114">
        <f t="shared" si="20"/>
        <v>12000</v>
      </c>
      <c r="M442" s="114">
        <f t="shared" si="18"/>
        <v>0</v>
      </c>
      <c r="N442" s="65" t="s">
        <v>25</v>
      </c>
      <c r="O442" s="169" t="s">
        <v>38</v>
      </c>
      <c r="P442" s="160"/>
      <c r="Q442" s="264" t="s">
        <v>2533</v>
      </c>
      <c r="R442" s="276">
        <v>241813</v>
      </c>
      <c r="S442" s="270">
        <v>620114280104</v>
      </c>
      <c r="T442" s="293">
        <v>241831</v>
      </c>
      <c r="U442" s="293">
        <v>241834</v>
      </c>
      <c r="V442" s="294">
        <v>12000</v>
      </c>
      <c r="W442" s="68"/>
    </row>
    <row r="443" spans="1:23" ht="28.5" hidden="1">
      <c r="A443" s="14">
        <v>438</v>
      </c>
      <c r="B443" s="63">
        <v>44</v>
      </c>
      <c r="C443" s="63" t="s">
        <v>968</v>
      </c>
      <c r="D443" s="70" t="s">
        <v>23</v>
      </c>
      <c r="E443" s="72" t="s">
        <v>1017</v>
      </c>
      <c r="F443" s="12" t="s">
        <v>2534</v>
      </c>
      <c r="G443" s="68" t="s">
        <v>19</v>
      </c>
      <c r="H443" s="113">
        <v>0.7</v>
      </c>
      <c r="I443" s="63">
        <v>2</v>
      </c>
      <c r="J443" s="114">
        <v>7250</v>
      </c>
      <c r="K443" s="114">
        <f t="shared" si="21"/>
        <v>14500</v>
      </c>
      <c r="L443" s="114">
        <f t="shared" si="20"/>
        <v>14500</v>
      </c>
      <c r="M443" s="114">
        <f t="shared" si="18"/>
        <v>0</v>
      </c>
      <c r="N443" s="65" t="s">
        <v>25</v>
      </c>
      <c r="O443" s="169" t="s">
        <v>38</v>
      </c>
      <c r="P443" s="160"/>
      <c r="Q443" s="264" t="s">
        <v>246</v>
      </c>
      <c r="R443" s="276">
        <v>241808</v>
      </c>
      <c r="S443" s="270">
        <v>620114209144</v>
      </c>
      <c r="T443" s="293">
        <v>22682</v>
      </c>
      <c r="U443" s="293">
        <v>22688</v>
      </c>
      <c r="V443" s="294">
        <v>14500</v>
      </c>
      <c r="W443" s="68"/>
    </row>
    <row r="444" spans="1:23" ht="28.5" hidden="1">
      <c r="A444" s="14">
        <v>439</v>
      </c>
      <c r="B444" s="63">
        <v>45</v>
      </c>
      <c r="C444" s="63" t="s">
        <v>968</v>
      </c>
      <c r="D444" s="70" t="s">
        <v>23</v>
      </c>
      <c r="E444" s="72" t="s">
        <v>1017</v>
      </c>
      <c r="F444" s="12" t="s">
        <v>2535</v>
      </c>
      <c r="G444" s="68" t="s">
        <v>19</v>
      </c>
      <c r="H444" s="113">
        <v>0.7</v>
      </c>
      <c r="I444" s="63">
        <v>1</v>
      </c>
      <c r="J444" s="114">
        <v>24000</v>
      </c>
      <c r="K444" s="114">
        <f t="shared" si="21"/>
        <v>24000</v>
      </c>
      <c r="L444" s="114">
        <f t="shared" si="20"/>
        <v>24000</v>
      </c>
      <c r="M444" s="114">
        <f t="shared" ref="M444:M475" si="22">K444-L444</f>
        <v>0</v>
      </c>
      <c r="N444" s="65" t="s">
        <v>25</v>
      </c>
      <c r="O444" s="169" t="s">
        <v>38</v>
      </c>
      <c r="P444" s="160"/>
      <c r="Q444" s="264" t="s">
        <v>2498</v>
      </c>
      <c r="R444" s="276">
        <v>241810</v>
      </c>
      <c r="S444" s="270">
        <v>620114254403</v>
      </c>
      <c r="T444" s="293">
        <v>22674</v>
      </c>
      <c r="U444" s="293">
        <v>22675</v>
      </c>
      <c r="V444" s="294">
        <v>24000</v>
      </c>
      <c r="W444" s="68"/>
    </row>
    <row r="445" spans="1:23" ht="18" hidden="1">
      <c r="A445" s="14">
        <v>440</v>
      </c>
      <c r="B445" s="63">
        <v>46</v>
      </c>
      <c r="C445" s="63" t="s">
        <v>968</v>
      </c>
      <c r="D445" s="70" t="s">
        <v>23</v>
      </c>
      <c r="E445" s="72" t="s">
        <v>2536</v>
      </c>
      <c r="F445" s="12" t="s">
        <v>2514</v>
      </c>
      <c r="G445" s="68" t="s">
        <v>19</v>
      </c>
      <c r="H445" s="113">
        <v>0.7</v>
      </c>
      <c r="I445" s="63">
        <v>1</v>
      </c>
      <c r="J445" s="114">
        <v>12000</v>
      </c>
      <c r="K445" s="114">
        <f t="shared" si="21"/>
        <v>12000</v>
      </c>
      <c r="L445" s="114">
        <f t="shared" si="20"/>
        <v>12000</v>
      </c>
      <c r="M445" s="114">
        <f t="shared" si="22"/>
        <v>0</v>
      </c>
      <c r="N445" s="65" t="s">
        <v>25</v>
      </c>
      <c r="O445" s="169" t="s">
        <v>133</v>
      </c>
      <c r="P445" s="160"/>
      <c r="Q445" s="264" t="s">
        <v>2533</v>
      </c>
      <c r="R445" s="276">
        <v>241813</v>
      </c>
      <c r="S445" s="277">
        <v>620114227367</v>
      </c>
      <c r="T445" s="142"/>
      <c r="U445" s="305" t="s">
        <v>2537</v>
      </c>
      <c r="V445" s="299"/>
      <c r="W445" s="68"/>
    </row>
    <row r="446" spans="1:23" ht="18" hidden="1">
      <c r="A446" s="14">
        <v>441</v>
      </c>
      <c r="B446" s="63">
        <v>47</v>
      </c>
      <c r="C446" s="63" t="s">
        <v>968</v>
      </c>
      <c r="D446" s="70" t="s">
        <v>23</v>
      </c>
      <c r="E446" s="72" t="s">
        <v>2536</v>
      </c>
      <c r="F446" s="12" t="s">
        <v>427</v>
      </c>
      <c r="G446" s="68" t="s">
        <v>19</v>
      </c>
      <c r="H446" s="113">
        <v>0.7</v>
      </c>
      <c r="I446" s="63">
        <v>1</v>
      </c>
      <c r="J446" s="114">
        <v>13000</v>
      </c>
      <c r="K446" s="114">
        <f t="shared" si="21"/>
        <v>13000</v>
      </c>
      <c r="L446" s="114">
        <f t="shared" si="20"/>
        <v>13000</v>
      </c>
      <c r="M446" s="114">
        <f t="shared" si="22"/>
        <v>0</v>
      </c>
      <c r="N446" s="65" t="s">
        <v>25</v>
      </c>
      <c r="O446" s="169" t="s">
        <v>133</v>
      </c>
      <c r="P446" s="160"/>
      <c r="Q446" s="264" t="s">
        <v>246</v>
      </c>
      <c r="R446" s="276">
        <v>241823</v>
      </c>
      <c r="S446" s="277">
        <v>620114358710</v>
      </c>
      <c r="T446" s="144"/>
      <c r="U446" s="278"/>
      <c r="V446" s="279"/>
      <c r="W446" s="68"/>
    </row>
    <row r="447" spans="1:23" ht="28.5" hidden="1">
      <c r="A447" s="14">
        <v>442</v>
      </c>
      <c r="B447" s="63">
        <v>48</v>
      </c>
      <c r="C447" s="63" t="s">
        <v>968</v>
      </c>
      <c r="D447" s="70" t="s">
        <v>23</v>
      </c>
      <c r="E447" s="72" t="s">
        <v>2536</v>
      </c>
      <c r="F447" s="12" t="s">
        <v>2538</v>
      </c>
      <c r="G447" s="68" t="s">
        <v>19</v>
      </c>
      <c r="H447" s="113">
        <v>0.7</v>
      </c>
      <c r="I447" s="63">
        <v>1</v>
      </c>
      <c r="J447" s="114">
        <v>35000</v>
      </c>
      <c r="K447" s="114">
        <f t="shared" si="21"/>
        <v>35000</v>
      </c>
      <c r="L447" s="114">
        <f t="shared" si="20"/>
        <v>35000</v>
      </c>
      <c r="M447" s="114">
        <f t="shared" si="22"/>
        <v>0</v>
      </c>
      <c r="N447" s="65" t="s">
        <v>25</v>
      </c>
      <c r="O447" s="169" t="s">
        <v>133</v>
      </c>
      <c r="P447" s="160"/>
      <c r="Q447" s="264" t="s">
        <v>2539</v>
      </c>
      <c r="R447" s="276">
        <v>241809</v>
      </c>
      <c r="S447" s="277">
        <v>620114321631</v>
      </c>
      <c r="T447" s="144"/>
      <c r="U447" s="278"/>
      <c r="V447" s="279"/>
      <c r="W447" s="68"/>
    </row>
    <row r="448" spans="1:23" ht="14.25" hidden="1">
      <c r="A448" s="14">
        <v>443</v>
      </c>
      <c r="B448" s="63">
        <v>49</v>
      </c>
      <c r="C448" s="63" t="s">
        <v>968</v>
      </c>
      <c r="D448" s="70" t="s">
        <v>18</v>
      </c>
      <c r="E448" s="72" t="s">
        <v>2540</v>
      </c>
      <c r="F448" s="68" t="s">
        <v>2541</v>
      </c>
      <c r="G448" s="10" t="s">
        <v>19</v>
      </c>
      <c r="H448" s="11">
        <v>0.7</v>
      </c>
      <c r="I448" s="63">
        <v>1</v>
      </c>
      <c r="J448" s="65">
        <v>70000</v>
      </c>
      <c r="K448" s="65">
        <f t="shared" si="21"/>
        <v>70000</v>
      </c>
      <c r="L448" s="65">
        <v>70000</v>
      </c>
      <c r="M448" s="65">
        <f t="shared" si="22"/>
        <v>0</v>
      </c>
      <c r="N448" s="65" t="s">
        <v>25</v>
      </c>
      <c r="O448" s="169" t="s">
        <v>133</v>
      </c>
      <c r="P448" s="160"/>
      <c r="Q448" s="132" t="s">
        <v>2542</v>
      </c>
      <c r="R448" s="282">
        <v>241802</v>
      </c>
      <c r="S448" s="277" t="s">
        <v>2543</v>
      </c>
      <c r="T448" s="282">
        <v>241859</v>
      </c>
      <c r="U448" s="144"/>
      <c r="V448" s="145"/>
      <c r="W448" s="68"/>
    </row>
    <row r="449" spans="1:23" ht="14.25" hidden="1">
      <c r="A449" s="14">
        <v>444</v>
      </c>
      <c r="B449" s="63">
        <v>50</v>
      </c>
      <c r="C449" s="63" t="s">
        <v>968</v>
      </c>
      <c r="D449" s="70" t="s">
        <v>18</v>
      </c>
      <c r="E449" s="72" t="s">
        <v>2540</v>
      </c>
      <c r="F449" s="68" t="s">
        <v>967</v>
      </c>
      <c r="G449" s="10" t="s">
        <v>19</v>
      </c>
      <c r="H449" s="11">
        <v>0.7</v>
      </c>
      <c r="I449" s="63">
        <v>1</v>
      </c>
      <c r="J449" s="65">
        <v>460000</v>
      </c>
      <c r="K449" s="65">
        <f t="shared" si="21"/>
        <v>460000</v>
      </c>
      <c r="L449" s="65">
        <v>460000</v>
      </c>
      <c r="M449" s="65">
        <f t="shared" si="22"/>
        <v>0</v>
      </c>
      <c r="N449" s="65" t="s">
        <v>25</v>
      </c>
      <c r="O449" s="169" t="s">
        <v>38</v>
      </c>
      <c r="P449" s="160"/>
      <c r="Q449" s="132" t="s">
        <v>2544</v>
      </c>
      <c r="R449" s="282">
        <v>241773</v>
      </c>
      <c r="S449" s="277" t="s">
        <v>2545</v>
      </c>
      <c r="T449" s="282">
        <v>241787</v>
      </c>
      <c r="U449" s="282">
        <v>241789</v>
      </c>
      <c r="V449" s="145">
        <v>460000</v>
      </c>
      <c r="W449" s="68"/>
    </row>
    <row r="450" spans="1:23" ht="14.25" hidden="1">
      <c r="A450" s="14">
        <v>445</v>
      </c>
      <c r="B450" s="63">
        <v>51</v>
      </c>
      <c r="C450" s="63" t="s">
        <v>968</v>
      </c>
      <c r="D450" s="70" t="s">
        <v>18</v>
      </c>
      <c r="E450" s="72" t="s">
        <v>2540</v>
      </c>
      <c r="F450" s="68" t="s">
        <v>2546</v>
      </c>
      <c r="G450" s="10" t="s">
        <v>24</v>
      </c>
      <c r="H450" s="11">
        <v>0.7</v>
      </c>
      <c r="I450" s="63">
        <v>3</v>
      </c>
      <c r="J450" s="65">
        <v>100000</v>
      </c>
      <c r="K450" s="65">
        <f t="shared" si="21"/>
        <v>300000</v>
      </c>
      <c r="L450" s="65">
        <v>300000</v>
      </c>
      <c r="M450" s="65">
        <f t="shared" si="22"/>
        <v>0</v>
      </c>
      <c r="N450" s="65" t="s">
        <v>25</v>
      </c>
      <c r="O450" s="169" t="s">
        <v>38</v>
      </c>
      <c r="P450" s="160"/>
      <c r="Q450" s="132" t="s">
        <v>2547</v>
      </c>
      <c r="R450" s="282">
        <v>241773</v>
      </c>
      <c r="S450" s="277" t="s">
        <v>2548</v>
      </c>
      <c r="T450" s="282">
        <v>241787</v>
      </c>
      <c r="U450" s="282">
        <v>241789</v>
      </c>
      <c r="V450" s="145">
        <v>300000</v>
      </c>
      <c r="W450" s="68"/>
    </row>
    <row r="451" spans="1:23" ht="14.25" hidden="1">
      <c r="A451" s="14">
        <v>446</v>
      </c>
      <c r="B451" s="63">
        <v>52</v>
      </c>
      <c r="C451" s="63" t="s">
        <v>968</v>
      </c>
      <c r="D451" s="70" t="s">
        <v>18</v>
      </c>
      <c r="E451" s="72" t="s">
        <v>2540</v>
      </c>
      <c r="F451" s="68" t="s">
        <v>2549</v>
      </c>
      <c r="G451" s="10" t="s">
        <v>19</v>
      </c>
      <c r="H451" s="11">
        <v>0.7</v>
      </c>
      <c r="I451" s="63">
        <v>2</v>
      </c>
      <c r="J451" s="65">
        <v>64000</v>
      </c>
      <c r="K451" s="65">
        <f t="shared" si="21"/>
        <v>128000</v>
      </c>
      <c r="L451" s="65">
        <v>128000</v>
      </c>
      <c r="M451" s="65">
        <f t="shared" si="22"/>
        <v>0</v>
      </c>
      <c r="N451" s="65" t="s">
        <v>25</v>
      </c>
      <c r="O451" s="169" t="s">
        <v>38</v>
      </c>
      <c r="P451" s="160"/>
      <c r="Q451" s="132" t="s">
        <v>2550</v>
      </c>
      <c r="R451" s="282">
        <v>241795</v>
      </c>
      <c r="S451" s="277" t="s">
        <v>2551</v>
      </c>
      <c r="T451" s="282">
        <v>241844</v>
      </c>
      <c r="U451" s="282">
        <v>241852</v>
      </c>
      <c r="V451" s="145">
        <v>128000</v>
      </c>
      <c r="W451" s="68"/>
    </row>
    <row r="452" spans="1:23" ht="14.25" hidden="1">
      <c r="A452" s="14">
        <v>447</v>
      </c>
      <c r="B452" s="63">
        <v>53</v>
      </c>
      <c r="C452" s="63" t="s">
        <v>968</v>
      </c>
      <c r="D452" s="70" t="s">
        <v>18</v>
      </c>
      <c r="E452" s="72" t="s">
        <v>2540</v>
      </c>
      <c r="F452" s="68" t="s">
        <v>2030</v>
      </c>
      <c r="G452" s="10" t="s">
        <v>19</v>
      </c>
      <c r="H452" s="11">
        <v>0.7</v>
      </c>
      <c r="I452" s="63">
        <v>1</v>
      </c>
      <c r="J452" s="65">
        <v>9000</v>
      </c>
      <c r="K452" s="65">
        <f t="shared" si="21"/>
        <v>9000</v>
      </c>
      <c r="L452" s="65">
        <v>5500.49</v>
      </c>
      <c r="M452" s="65">
        <f t="shared" si="22"/>
        <v>3499.51</v>
      </c>
      <c r="N452" s="65" t="s">
        <v>25</v>
      </c>
      <c r="O452" s="169" t="s">
        <v>38</v>
      </c>
      <c r="P452" s="160"/>
      <c r="Q452" s="132" t="s">
        <v>2532</v>
      </c>
      <c r="R452" s="282">
        <v>241807</v>
      </c>
      <c r="S452" s="277" t="s">
        <v>2552</v>
      </c>
      <c r="T452" s="282">
        <v>241808</v>
      </c>
      <c r="U452" s="282">
        <v>241843</v>
      </c>
      <c r="V452" s="145">
        <v>9000</v>
      </c>
      <c r="W452" s="68"/>
    </row>
    <row r="453" spans="1:23" ht="14.25" hidden="1">
      <c r="A453" s="14">
        <v>448</v>
      </c>
      <c r="B453" s="63">
        <v>54</v>
      </c>
      <c r="C453" s="63" t="s">
        <v>968</v>
      </c>
      <c r="D453" s="70" t="s">
        <v>18</v>
      </c>
      <c r="E453" s="72" t="s">
        <v>2540</v>
      </c>
      <c r="F453" s="68" t="s">
        <v>2553</v>
      </c>
      <c r="G453" s="10" t="s">
        <v>19</v>
      </c>
      <c r="H453" s="11">
        <v>0.7</v>
      </c>
      <c r="I453" s="63">
        <v>1</v>
      </c>
      <c r="J453" s="65">
        <v>395000</v>
      </c>
      <c r="K453" s="65">
        <f t="shared" si="21"/>
        <v>395000</v>
      </c>
      <c r="L453" s="65">
        <v>395000</v>
      </c>
      <c r="M453" s="65">
        <f t="shared" si="22"/>
        <v>0</v>
      </c>
      <c r="N453" s="65" t="s">
        <v>25</v>
      </c>
      <c r="O453" s="169" t="s">
        <v>133</v>
      </c>
      <c r="P453" s="160"/>
      <c r="Q453" s="132" t="s">
        <v>2542</v>
      </c>
      <c r="R453" s="282">
        <v>241835</v>
      </c>
      <c r="S453" s="144" t="s">
        <v>167</v>
      </c>
      <c r="T453" s="282">
        <v>241859</v>
      </c>
      <c r="U453" s="144"/>
      <c r="V453" s="145"/>
      <c r="W453" s="68"/>
    </row>
    <row r="454" spans="1:23" ht="71.25" hidden="1">
      <c r="A454" s="14">
        <v>449</v>
      </c>
      <c r="B454" s="63">
        <v>55</v>
      </c>
      <c r="C454" s="63" t="s">
        <v>968</v>
      </c>
      <c r="D454" s="70" t="s">
        <v>18</v>
      </c>
      <c r="E454" s="72" t="s">
        <v>2540</v>
      </c>
      <c r="F454" s="12" t="s">
        <v>2554</v>
      </c>
      <c r="G454" s="10" t="s">
        <v>19</v>
      </c>
      <c r="H454" s="11">
        <v>0.7</v>
      </c>
      <c r="I454" s="63">
        <v>1</v>
      </c>
      <c r="J454" s="65">
        <v>150000</v>
      </c>
      <c r="K454" s="65">
        <f t="shared" si="21"/>
        <v>150000</v>
      </c>
      <c r="L454" s="65">
        <v>150000</v>
      </c>
      <c r="M454" s="65">
        <f t="shared" si="22"/>
        <v>0</v>
      </c>
      <c r="N454" s="65" t="s">
        <v>25</v>
      </c>
      <c r="O454" s="306" t="s">
        <v>38</v>
      </c>
      <c r="P454" s="307"/>
      <c r="Q454" s="132" t="s">
        <v>2550</v>
      </c>
      <c r="R454" s="282">
        <v>241795</v>
      </c>
      <c r="S454" s="277" t="s">
        <v>2555</v>
      </c>
      <c r="T454" s="282">
        <v>241844</v>
      </c>
      <c r="U454" s="282">
        <v>241852</v>
      </c>
      <c r="V454" s="308">
        <v>150000</v>
      </c>
      <c r="W454" s="68"/>
    </row>
    <row r="455" spans="1:23" ht="14.25" hidden="1">
      <c r="A455" s="14">
        <v>450</v>
      </c>
      <c r="B455" s="63">
        <v>56</v>
      </c>
      <c r="C455" s="63" t="s">
        <v>968</v>
      </c>
      <c r="D455" s="70" t="s">
        <v>18</v>
      </c>
      <c r="E455" s="72" t="s">
        <v>2540</v>
      </c>
      <c r="F455" s="68" t="s">
        <v>2556</v>
      </c>
      <c r="G455" s="10" t="s">
        <v>19</v>
      </c>
      <c r="H455" s="11">
        <v>0.7</v>
      </c>
      <c r="I455" s="63">
        <v>2</v>
      </c>
      <c r="J455" s="65">
        <v>100000</v>
      </c>
      <c r="K455" s="65">
        <f t="shared" si="21"/>
        <v>200000</v>
      </c>
      <c r="L455" s="65">
        <v>200000</v>
      </c>
      <c r="M455" s="65">
        <f t="shared" si="22"/>
        <v>0</v>
      </c>
      <c r="N455" s="65" t="s">
        <v>25</v>
      </c>
      <c r="O455" s="169" t="s">
        <v>38</v>
      </c>
      <c r="P455" s="160"/>
      <c r="Q455" s="132" t="s">
        <v>2550</v>
      </c>
      <c r="R455" s="282">
        <v>241795</v>
      </c>
      <c r="S455" s="277" t="s">
        <v>2557</v>
      </c>
      <c r="T455" s="282">
        <v>241844</v>
      </c>
      <c r="U455" s="282">
        <v>241852</v>
      </c>
      <c r="V455" s="145">
        <v>200000</v>
      </c>
      <c r="W455" s="68"/>
    </row>
    <row r="456" spans="1:23" ht="14.25" hidden="1">
      <c r="A456" s="14">
        <v>451</v>
      </c>
      <c r="B456" s="63">
        <v>57</v>
      </c>
      <c r="C456" s="63" t="s">
        <v>968</v>
      </c>
      <c r="D456" s="70" t="s">
        <v>18</v>
      </c>
      <c r="E456" s="72" t="s">
        <v>2540</v>
      </c>
      <c r="F456" s="68" t="s">
        <v>2558</v>
      </c>
      <c r="G456" s="10" t="s">
        <v>24</v>
      </c>
      <c r="H456" s="11">
        <v>0.7</v>
      </c>
      <c r="I456" s="63">
        <v>3</v>
      </c>
      <c r="J456" s="65">
        <v>100000</v>
      </c>
      <c r="K456" s="65">
        <f t="shared" si="21"/>
        <v>300000</v>
      </c>
      <c r="L456" s="65">
        <v>300000</v>
      </c>
      <c r="M456" s="65">
        <f t="shared" si="22"/>
        <v>0</v>
      </c>
      <c r="N456" s="65" t="s">
        <v>25</v>
      </c>
      <c r="O456" s="169" t="s">
        <v>38</v>
      </c>
      <c r="P456" s="160"/>
      <c r="Q456" s="132" t="s">
        <v>2547</v>
      </c>
      <c r="R456" s="282">
        <v>241773</v>
      </c>
      <c r="S456" s="277" t="s">
        <v>2548</v>
      </c>
      <c r="T456" s="282">
        <v>241787</v>
      </c>
      <c r="U456" s="282">
        <v>241789</v>
      </c>
      <c r="V456" s="145">
        <v>300000</v>
      </c>
      <c r="W456" s="68"/>
    </row>
    <row r="457" spans="1:23" ht="14.25" hidden="1">
      <c r="A457" s="14">
        <v>452</v>
      </c>
      <c r="B457" s="63">
        <v>58</v>
      </c>
      <c r="C457" s="63" t="s">
        <v>968</v>
      </c>
      <c r="D457" s="70" t="s">
        <v>18</v>
      </c>
      <c r="E457" s="72" t="s">
        <v>2540</v>
      </c>
      <c r="F457" s="68" t="s">
        <v>1498</v>
      </c>
      <c r="G457" s="10" t="s">
        <v>19</v>
      </c>
      <c r="H457" s="11">
        <v>0.7</v>
      </c>
      <c r="I457" s="63">
        <v>1</v>
      </c>
      <c r="J457" s="65">
        <v>160000</v>
      </c>
      <c r="K457" s="65">
        <f t="shared" si="21"/>
        <v>160000</v>
      </c>
      <c r="L457" s="65">
        <v>160000</v>
      </c>
      <c r="M457" s="65">
        <f t="shared" si="22"/>
        <v>0</v>
      </c>
      <c r="N457" s="65" t="s">
        <v>25</v>
      </c>
      <c r="O457" s="169" t="s">
        <v>133</v>
      </c>
      <c r="P457" s="160"/>
      <c r="Q457" s="132" t="s">
        <v>2559</v>
      </c>
      <c r="R457" s="282">
        <v>241806</v>
      </c>
      <c r="S457" s="277" t="s">
        <v>2560</v>
      </c>
      <c r="T457" s="282">
        <v>241855</v>
      </c>
      <c r="U457" s="144"/>
      <c r="V457" s="145"/>
      <c r="W457" s="68"/>
    </row>
    <row r="458" spans="1:23" ht="14.25" hidden="1">
      <c r="A458" s="14">
        <v>453</v>
      </c>
      <c r="B458" s="63">
        <v>59</v>
      </c>
      <c r="C458" s="63" t="s">
        <v>968</v>
      </c>
      <c r="D458" s="70" t="s">
        <v>18</v>
      </c>
      <c r="E458" s="72" t="s">
        <v>2540</v>
      </c>
      <c r="F458" s="68" t="s">
        <v>2561</v>
      </c>
      <c r="G458" s="10" t="s">
        <v>19</v>
      </c>
      <c r="H458" s="11">
        <v>0.7</v>
      </c>
      <c r="I458" s="63">
        <v>1</v>
      </c>
      <c r="J458" s="65">
        <v>25000</v>
      </c>
      <c r="K458" s="65">
        <f t="shared" si="21"/>
        <v>25000</v>
      </c>
      <c r="L458" s="65">
        <v>25000</v>
      </c>
      <c r="M458" s="65">
        <f t="shared" si="22"/>
        <v>0</v>
      </c>
      <c r="N458" s="65" t="s">
        <v>25</v>
      </c>
      <c r="O458" s="169" t="s">
        <v>38</v>
      </c>
      <c r="P458" s="160"/>
      <c r="Q458" s="132" t="s">
        <v>2550</v>
      </c>
      <c r="R458" s="282">
        <v>241795</v>
      </c>
      <c r="S458" s="277" t="s">
        <v>2562</v>
      </c>
      <c r="T458" s="282">
        <v>241844</v>
      </c>
      <c r="U458" s="282">
        <v>241852</v>
      </c>
      <c r="V458" s="145">
        <v>25000</v>
      </c>
      <c r="W458" s="68"/>
    </row>
    <row r="459" spans="1:23" ht="14.25" hidden="1">
      <c r="A459" s="14">
        <v>454</v>
      </c>
      <c r="B459" s="63">
        <v>60</v>
      </c>
      <c r="C459" s="63" t="s">
        <v>968</v>
      </c>
      <c r="D459" s="70" t="s">
        <v>18</v>
      </c>
      <c r="E459" s="72" t="s">
        <v>2540</v>
      </c>
      <c r="F459" s="68" t="s">
        <v>2563</v>
      </c>
      <c r="G459" s="10" t="s">
        <v>19</v>
      </c>
      <c r="H459" s="11">
        <v>0.7</v>
      </c>
      <c r="I459" s="63">
        <v>1</v>
      </c>
      <c r="J459" s="65">
        <v>150000</v>
      </c>
      <c r="K459" s="65">
        <f t="shared" si="21"/>
        <v>150000</v>
      </c>
      <c r="L459" s="65">
        <v>150000</v>
      </c>
      <c r="M459" s="65">
        <f t="shared" si="22"/>
        <v>0</v>
      </c>
      <c r="N459" s="65" t="s">
        <v>25</v>
      </c>
      <c r="O459" s="169" t="s">
        <v>133</v>
      </c>
      <c r="P459" s="160"/>
      <c r="Q459" s="132" t="s">
        <v>2564</v>
      </c>
      <c r="R459" s="282">
        <v>241806</v>
      </c>
      <c r="S459" s="277" t="s">
        <v>2565</v>
      </c>
      <c r="T459" s="282">
        <v>241855</v>
      </c>
      <c r="U459" s="144"/>
      <c r="V459" s="145"/>
      <c r="W459" s="68"/>
    </row>
    <row r="460" spans="1:23" ht="42.75" hidden="1">
      <c r="A460" s="14">
        <v>455</v>
      </c>
      <c r="B460" s="63">
        <v>61</v>
      </c>
      <c r="C460" s="63" t="s">
        <v>968</v>
      </c>
      <c r="D460" s="70" t="s">
        <v>18</v>
      </c>
      <c r="E460" s="72" t="s">
        <v>2540</v>
      </c>
      <c r="F460" s="12" t="s">
        <v>2566</v>
      </c>
      <c r="G460" s="10" t="s">
        <v>19</v>
      </c>
      <c r="H460" s="11">
        <v>0.2</v>
      </c>
      <c r="I460" s="63">
        <v>1</v>
      </c>
      <c r="J460" s="65">
        <v>220000</v>
      </c>
      <c r="K460" s="65">
        <f t="shared" si="21"/>
        <v>220000</v>
      </c>
      <c r="L460" s="65">
        <v>220000</v>
      </c>
      <c r="M460" s="65">
        <f t="shared" si="22"/>
        <v>0</v>
      </c>
      <c r="N460" s="65" t="s">
        <v>25</v>
      </c>
      <c r="O460" s="169" t="s">
        <v>21</v>
      </c>
      <c r="P460" s="160" t="s">
        <v>2861</v>
      </c>
      <c r="Q460" s="132"/>
      <c r="R460" s="282"/>
      <c r="S460" s="277"/>
      <c r="T460" s="282"/>
      <c r="U460" s="282"/>
      <c r="V460" s="145"/>
      <c r="W460" s="68"/>
    </row>
    <row r="461" spans="1:23" ht="18" hidden="1">
      <c r="A461" s="14">
        <v>456</v>
      </c>
      <c r="B461" s="63">
        <v>62</v>
      </c>
      <c r="C461" s="63" t="s">
        <v>968</v>
      </c>
      <c r="D461" s="70" t="s">
        <v>18</v>
      </c>
      <c r="E461" s="72" t="s">
        <v>2540</v>
      </c>
      <c r="F461" s="68" t="s">
        <v>2567</v>
      </c>
      <c r="G461" s="10" t="s">
        <v>19</v>
      </c>
      <c r="H461" s="11">
        <v>0.2</v>
      </c>
      <c r="I461" s="63">
        <v>1</v>
      </c>
      <c r="J461" s="65">
        <v>130000</v>
      </c>
      <c r="K461" s="65">
        <f t="shared" si="21"/>
        <v>130000</v>
      </c>
      <c r="L461" s="65">
        <v>130000</v>
      </c>
      <c r="M461" s="65">
        <f t="shared" si="22"/>
        <v>0</v>
      </c>
      <c r="N461" s="65" t="s">
        <v>25</v>
      </c>
      <c r="O461" s="169" t="s">
        <v>38</v>
      </c>
      <c r="P461" s="160"/>
      <c r="Q461" s="132" t="s">
        <v>2568</v>
      </c>
      <c r="R461" s="282">
        <v>241795</v>
      </c>
      <c r="S461" s="277" t="s">
        <v>2569</v>
      </c>
      <c r="T461" s="282">
        <v>241796</v>
      </c>
      <c r="U461" s="278">
        <v>241843</v>
      </c>
      <c r="V461" s="145">
        <v>130000</v>
      </c>
      <c r="W461" s="68"/>
    </row>
    <row r="462" spans="1:23" ht="14.25" hidden="1">
      <c r="A462" s="14">
        <v>457</v>
      </c>
      <c r="B462" s="63">
        <v>63</v>
      </c>
      <c r="C462" s="63" t="s">
        <v>968</v>
      </c>
      <c r="D462" s="70" t="s">
        <v>23</v>
      </c>
      <c r="E462" s="72" t="s">
        <v>2570</v>
      </c>
      <c r="F462" s="68" t="s">
        <v>2571</v>
      </c>
      <c r="G462" s="10" t="s">
        <v>24</v>
      </c>
      <c r="H462" s="11">
        <v>0.2</v>
      </c>
      <c r="I462" s="63">
        <v>1</v>
      </c>
      <c r="J462" s="65">
        <v>150000</v>
      </c>
      <c r="K462" s="65">
        <f t="shared" si="21"/>
        <v>150000</v>
      </c>
      <c r="L462" s="65">
        <v>150000</v>
      </c>
      <c r="M462" s="65">
        <f t="shared" si="22"/>
        <v>0</v>
      </c>
      <c r="N462" s="65" t="s">
        <v>25</v>
      </c>
      <c r="O462" s="169" t="s">
        <v>38</v>
      </c>
      <c r="P462" s="160"/>
      <c r="Q462" s="132" t="s">
        <v>2547</v>
      </c>
      <c r="R462" s="282">
        <v>241773</v>
      </c>
      <c r="S462" s="277" t="s">
        <v>2548</v>
      </c>
      <c r="T462" s="285">
        <v>241787</v>
      </c>
      <c r="U462" s="285">
        <v>241789</v>
      </c>
      <c r="V462" s="309">
        <v>150000</v>
      </c>
      <c r="W462" s="68"/>
    </row>
    <row r="463" spans="1:23" ht="18" hidden="1">
      <c r="A463" s="14">
        <v>458</v>
      </c>
      <c r="B463" s="63">
        <v>64</v>
      </c>
      <c r="C463" s="63" t="s">
        <v>968</v>
      </c>
      <c r="D463" s="70" t="s">
        <v>23</v>
      </c>
      <c r="E463" s="72" t="s">
        <v>2484</v>
      </c>
      <c r="F463" s="68" t="s">
        <v>2572</v>
      </c>
      <c r="G463" s="10" t="s">
        <v>24</v>
      </c>
      <c r="H463" s="11">
        <v>0.2</v>
      </c>
      <c r="I463" s="63">
        <v>1</v>
      </c>
      <c r="J463" s="65">
        <v>150000</v>
      </c>
      <c r="K463" s="65">
        <f t="shared" si="21"/>
        <v>150000</v>
      </c>
      <c r="L463" s="65">
        <v>150000</v>
      </c>
      <c r="M463" s="65">
        <f t="shared" si="22"/>
        <v>0</v>
      </c>
      <c r="N463" s="65" t="s">
        <v>25</v>
      </c>
      <c r="O463" s="169" t="s">
        <v>38</v>
      </c>
      <c r="P463" s="160"/>
      <c r="Q463" s="264" t="s">
        <v>2573</v>
      </c>
      <c r="R463" s="310">
        <v>241830</v>
      </c>
      <c r="S463" s="270">
        <v>620215003625</v>
      </c>
      <c r="T463" s="311">
        <v>22710</v>
      </c>
      <c r="U463" s="311">
        <v>22712</v>
      </c>
      <c r="V463" s="312">
        <v>150000</v>
      </c>
      <c r="W463" s="68"/>
    </row>
    <row r="464" spans="1:23" ht="42.75" hidden="1">
      <c r="A464" s="14">
        <v>459</v>
      </c>
      <c r="B464" s="63">
        <v>65</v>
      </c>
      <c r="C464" s="63" t="s">
        <v>968</v>
      </c>
      <c r="D464" s="70" t="s">
        <v>23</v>
      </c>
      <c r="E464" s="72" t="s">
        <v>1017</v>
      </c>
      <c r="F464" s="12" t="s">
        <v>2575</v>
      </c>
      <c r="G464" s="10" t="s">
        <v>24</v>
      </c>
      <c r="H464" s="11">
        <v>0.2</v>
      </c>
      <c r="I464" s="63">
        <v>1</v>
      </c>
      <c r="J464" s="65">
        <v>91466</v>
      </c>
      <c r="K464" s="65">
        <f t="shared" si="21"/>
        <v>91466</v>
      </c>
      <c r="L464" s="65">
        <v>91466</v>
      </c>
      <c r="M464" s="65">
        <f t="shared" si="22"/>
        <v>0</v>
      </c>
      <c r="N464" s="65" t="s">
        <v>25</v>
      </c>
      <c r="O464" s="169" t="s">
        <v>38</v>
      </c>
      <c r="P464" s="160"/>
      <c r="Q464" s="264" t="s">
        <v>2576</v>
      </c>
      <c r="R464" s="276">
        <v>241806</v>
      </c>
      <c r="S464" s="270">
        <v>620115005970</v>
      </c>
      <c r="T464" s="293">
        <v>22683</v>
      </c>
      <c r="U464" s="293">
        <v>22688</v>
      </c>
      <c r="V464" s="294">
        <v>91466</v>
      </c>
      <c r="W464" s="68"/>
    </row>
    <row r="465" spans="1:23" ht="57" hidden="1">
      <c r="A465" s="14">
        <v>460</v>
      </c>
      <c r="B465" s="63">
        <v>66</v>
      </c>
      <c r="C465" s="63" t="s">
        <v>968</v>
      </c>
      <c r="D465" s="70" t="s">
        <v>18</v>
      </c>
      <c r="E465" s="72" t="s">
        <v>2540</v>
      </c>
      <c r="F465" s="12" t="s">
        <v>2577</v>
      </c>
      <c r="G465" s="10" t="s">
        <v>19</v>
      </c>
      <c r="H465" s="11">
        <v>0.1</v>
      </c>
      <c r="I465" s="63">
        <v>1</v>
      </c>
      <c r="J465" s="65">
        <v>870000</v>
      </c>
      <c r="K465" s="65">
        <f t="shared" si="21"/>
        <v>870000</v>
      </c>
      <c r="L465" s="65">
        <v>870000</v>
      </c>
      <c r="M465" s="65">
        <f t="shared" si="22"/>
        <v>0</v>
      </c>
      <c r="N465" s="65" t="s">
        <v>20</v>
      </c>
      <c r="O465" s="169" t="s">
        <v>133</v>
      </c>
      <c r="P465" s="160" t="s">
        <v>2793</v>
      </c>
      <c r="Q465" s="141" t="s">
        <v>2578</v>
      </c>
      <c r="R465" s="144" t="s">
        <v>2579</v>
      </c>
      <c r="S465" s="144" t="s">
        <v>176</v>
      </c>
      <c r="T465" s="142"/>
      <c r="U465" s="142"/>
      <c r="V465" s="143"/>
      <c r="W465" s="68"/>
    </row>
    <row r="466" spans="1:23" ht="18" hidden="1">
      <c r="A466" s="14">
        <v>461</v>
      </c>
      <c r="B466" s="63">
        <v>67</v>
      </c>
      <c r="C466" s="63" t="s">
        <v>968</v>
      </c>
      <c r="D466" s="70" t="s">
        <v>23</v>
      </c>
      <c r="E466" s="72" t="s">
        <v>2525</v>
      </c>
      <c r="F466" s="68" t="s">
        <v>2580</v>
      </c>
      <c r="G466" s="10" t="s">
        <v>24</v>
      </c>
      <c r="H466" s="11">
        <v>0.1</v>
      </c>
      <c r="I466" s="63">
        <v>1</v>
      </c>
      <c r="J466" s="65">
        <v>200000</v>
      </c>
      <c r="K466" s="65">
        <f t="shared" si="21"/>
        <v>200000</v>
      </c>
      <c r="L466" s="65">
        <v>200000</v>
      </c>
      <c r="M466" s="65">
        <f t="shared" si="22"/>
        <v>0</v>
      </c>
      <c r="N466" s="65" t="s">
        <v>25</v>
      </c>
      <c r="O466" s="169" t="s">
        <v>133</v>
      </c>
      <c r="P466" s="160"/>
      <c r="Q466" s="264" t="s">
        <v>2573</v>
      </c>
      <c r="R466" s="276">
        <v>22683</v>
      </c>
      <c r="S466" s="277">
        <v>620215003648</v>
      </c>
      <c r="T466" s="144"/>
      <c r="U466" s="278"/>
      <c r="V466" s="279"/>
      <c r="W466" s="68"/>
    </row>
    <row r="467" spans="1:23" s="208" customFormat="1" ht="14.25" hidden="1">
      <c r="A467" s="190">
        <v>462</v>
      </c>
      <c r="B467" s="191">
        <v>1</v>
      </c>
      <c r="C467" s="191" t="s">
        <v>883</v>
      </c>
      <c r="D467" s="192" t="s">
        <v>23</v>
      </c>
      <c r="E467" s="192" t="s">
        <v>884</v>
      </c>
      <c r="F467" s="313" t="s">
        <v>885</v>
      </c>
      <c r="G467" s="194" t="s">
        <v>19</v>
      </c>
      <c r="H467" s="195">
        <v>0.7</v>
      </c>
      <c r="I467" s="191">
        <v>2</v>
      </c>
      <c r="J467" s="196">
        <v>8000</v>
      </c>
      <c r="K467" s="197">
        <f t="shared" si="21"/>
        <v>16000</v>
      </c>
      <c r="L467" s="197">
        <v>16000</v>
      </c>
      <c r="M467" s="197">
        <f t="shared" si="22"/>
        <v>0</v>
      </c>
      <c r="N467" s="197" t="s">
        <v>25</v>
      </c>
      <c r="O467" s="646" t="s">
        <v>38</v>
      </c>
      <c r="P467" s="507"/>
      <c r="Q467" s="641" t="s">
        <v>886</v>
      </c>
      <c r="R467" s="500" t="s">
        <v>887</v>
      </c>
      <c r="S467" s="500" t="s">
        <v>187</v>
      </c>
      <c r="T467" s="500" t="s">
        <v>439</v>
      </c>
      <c r="U467" s="500" t="s">
        <v>887</v>
      </c>
      <c r="V467" s="741">
        <v>15600</v>
      </c>
      <c r="W467" s="314"/>
    </row>
    <row r="468" spans="1:23" ht="14.25" hidden="1">
      <c r="A468" s="14">
        <v>463</v>
      </c>
      <c r="B468" s="63">
        <v>2</v>
      </c>
      <c r="C468" s="63" t="s">
        <v>883</v>
      </c>
      <c r="D468" s="70" t="s">
        <v>23</v>
      </c>
      <c r="E468" s="70" t="s">
        <v>884</v>
      </c>
      <c r="F468" s="71" t="s">
        <v>427</v>
      </c>
      <c r="G468" s="10" t="s">
        <v>19</v>
      </c>
      <c r="H468" s="11">
        <v>0.7</v>
      </c>
      <c r="I468" s="63">
        <v>2</v>
      </c>
      <c r="J468" s="65">
        <v>8000</v>
      </c>
      <c r="K468" s="65">
        <f t="shared" si="21"/>
        <v>16000</v>
      </c>
      <c r="L468" s="65">
        <v>16000</v>
      </c>
      <c r="M468" s="65">
        <f t="shared" si="22"/>
        <v>0</v>
      </c>
      <c r="N468" s="65" t="s">
        <v>25</v>
      </c>
      <c r="O468" s="646" t="s">
        <v>38</v>
      </c>
      <c r="P468" s="507"/>
      <c r="Q468" s="641" t="s">
        <v>886</v>
      </c>
      <c r="R468" s="500" t="s">
        <v>887</v>
      </c>
      <c r="S468" s="500" t="s">
        <v>167</v>
      </c>
      <c r="T468" s="644" t="s">
        <v>439</v>
      </c>
      <c r="U468" s="500" t="s">
        <v>887</v>
      </c>
      <c r="V468" s="742">
        <v>15600</v>
      </c>
      <c r="W468" s="12"/>
    </row>
    <row r="469" spans="1:23" ht="25.5" hidden="1">
      <c r="A469" s="14">
        <v>464</v>
      </c>
      <c r="B469" s="63">
        <v>3</v>
      </c>
      <c r="C469" s="63" t="s">
        <v>883</v>
      </c>
      <c r="D469" s="70" t="s">
        <v>23</v>
      </c>
      <c r="E469" s="70" t="s">
        <v>884</v>
      </c>
      <c r="F469" s="90" t="s">
        <v>888</v>
      </c>
      <c r="G469" s="10" t="s">
        <v>24</v>
      </c>
      <c r="H469" s="11">
        <v>0.7</v>
      </c>
      <c r="I469" s="63">
        <v>1</v>
      </c>
      <c r="J469" s="65">
        <v>80000</v>
      </c>
      <c r="K469" s="65">
        <f t="shared" si="21"/>
        <v>80000</v>
      </c>
      <c r="L469" s="65">
        <v>80000</v>
      </c>
      <c r="M469" s="65">
        <f t="shared" si="22"/>
        <v>0</v>
      </c>
      <c r="N469" s="65" t="s">
        <v>25</v>
      </c>
      <c r="O469" s="646" t="s">
        <v>37</v>
      </c>
      <c r="P469" s="507"/>
      <c r="Q469" s="641" t="s">
        <v>3172</v>
      </c>
      <c r="R469" s="500" t="s">
        <v>3173</v>
      </c>
      <c r="S469" s="500" t="s">
        <v>186</v>
      </c>
      <c r="T469" s="500" t="s">
        <v>3174</v>
      </c>
      <c r="U469" s="644"/>
      <c r="V469" s="742"/>
      <c r="W469" s="12"/>
    </row>
    <row r="470" spans="1:23" ht="14.25" hidden="1">
      <c r="A470" s="14">
        <v>465</v>
      </c>
      <c r="B470" s="63">
        <v>4</v>
      </c>
      <c r="C470" s="63" t="s">
        <v>883</v>
      </c>
      <c r="D470" s="70" t="s">
        <v>23</v>
      </c>
      <c r="E470" s="70" t="s">
        <v>884</v>
      </c>
      <c r="F470" s="12" t="s">
        <v>889</v>
      </c>
      <c r="G470" s="10" t="s">
        <v>19</v>
      </c>
      <c r="H470" s="11">
        <v>0.7</v>
      </c>
      <c r="I470" s="63">
        <v>1</v>
      </c>
      <c r="J470" s="65">
        <v>12000</v>
      </c>
      <c r="K470" s="65">
        <f t="shared" ref="K470:K501" si="23">I470*J470</f>
        <v>12000</v>
      </c>
      <c r="L470" s="65">
        <v>12000</v>
      </c>
      <c r="M470" s="65">
        <f t="shared" si="22"/>
        <v>0</v>
      </c>
      <c r="N470" s="65" t="s">
        <v>25</v>
      </c>
      <c r="O470" s="646" t="s">
        <v>38</v>
      </c>
      <c r="P470" s="507"/>
      <c r="Q470" s="641" t="s">
        <v>886</v>
      </c>
      <c r="R470" s="500" t="s">
        <v>887</v>
      </c>
      <c r="S470" s="500" t="s">
        <v>176</v>
      </c>
      <c r="T470" s="644" t="s">
        <v>439</v>
      </c>
      <c r="U470" s="500" t="s">
        <v>887</v>
      </c>
      <c r="V470" s="742">
        <v>12000</v>
      </c>
      <c r="W470" s="12"/>
    </row>
    <row r="471" spans="1:23" ht="28.5" hidden="1">
      <c r="A471" s="14">
        <v>466</v>
      </c>
      <c r="B471" s="63">
        <v>5</v>
      </c>
      <c r="C471" s="63" t="s">
        <v>883</v>
      </c>
      <c r="D471" s="70" t="s">
        <v>23</v>
      </c>
      <c r="E471" s="70" t="s">
        <v>884</v>
      </c>
      <c r="F471" s="12" t="s">
        <v>890</v>
      </c>
      <c r="G471" s="10" t="s">
        <v>19</v>
      </c>
      <c r="H471" s="11">
        <v>0.7</v>
      </c>
      <c r="I471" s="63">
        <v>1</v>
      </c>
      <c r="J471" s="65">
        <v>30000</v>
      </c>
      <c r="K471" s="65">
        <f t="shared" si="23"/>
        <v>30000</v>
      </c>
      <c r="L471" s="65">
        <v>30000</v>
      </c>
      <c r="M471" s="65">
        <f t="shared" si="22"/>
        <v>0</v>
      </c>
      <c r="N471" s="65" t="s">
        <v>25</v>
      </c>
      <c r="O471" s="646" t="s">
        <v>38</v>
      </c>
      <c r="P471" s="507"/>
      <c r="Q471" s="641" t="s">
        <v>2581</v>
      </c>
      <c r="R471" s="644" t="s">
        <v>965</v>
      </c>
      <c r="S471" s="644" t="s">
        <v>575</v>
      </c>
      <c r="T471" s="644" t="s">
        <v>2582</v>
      </c>
      <c r="U471" s="644" t="s">
        <v>3175</v>
      </c>
      <c r="V471" s="742">
        <v>30000</v>
      </c>
      <c r="W471" s="12"/>
    </row>
    <row r="472" spans="1:23" ht="28.5" hidden="1">
      <c r="A472" s="14">
        <v>467</v>
      </c>
      <c r="B472" s="63">
        <v>6</v>
      </c>
      <c r="C472" s="63" t="s">
        <v>883</v>
      </c>
      <c r="D472" s="70" t="s">
        <v>18</v>
      </c>
      <c r="E472" s="70" t="s">
        <v>891</v>
      </c>
      <c r="F472" s="12" t="s">
        <v>892</v>
      </c>
      <c r="G472" s="10" t="s">
        <v>19</v>
      </c>
      <c r="H472" s="11">
        <v>0.7</v>
      </c>
      <c r="I472" s="63">
        <v>3</v>
      </c>
      <c r="J472" s="65">
        <v>22000</v>
      </c>
      <c r="K472" s="65">
        <f t="shared" si="23"/>
        <v>66000</v>
      </c>
      <c r="L472" s="65">
        <v>65954.52</v>
      </c>
      <c r="M472" s="65">
        <f t="shared" si="22"/>
        <v>45.479999999995925</v>
      </c>
      <c r="N472" s="65" t="s">
        <v>25</v>
      </c>
      <c r="O472" s="646" t="s">
        <v>38</v>
      </c>
      <c r="P472" s="507"/>
      <c r="Q472" s="499" t="s">
        <v>893</v>
      </c>
      <c r="R472" s="500" t="s">
        <v>377</v>
      </c>
      <c r="S472" s="500" t="s">
        <v>894</v>
      </c>
      <c r="T472" s="500" t="s">
        <v>895</v>
      </c>
      <c r="U472" s="644" t="s">
        <v>646</v>
      </c>
      <c r="V472" s="743">
        <v>65000</v>
      </c>
      <c r="W472" s="12"/>
    </row>
    <row r="473" spans="1:23" ht="14.25" hidden="1">
      <c r="A473" s="14">
        <v>468</v>
      </c>
      <c r="B473" s="63">
        <v>7</v>
      </c>
      <c r="C473" s="63" t="s">
        <v>883</v>
      </c>
      <c r="D473" s="70" t="s">
        <v>18</v>
      </c>
      <c r="E473" s="70" t="s">
        <v>891</v>
      </c>
      <c r="F473" s="68" t="s">
        <v>896</v>
      </c>
      <c r="G473" s="10" t="s">
        <v>19</v>
      </c>
      <c r="H473" s="11">
        <v>0.7</v>
      </c>
      <c r="I473" s="63">
        <v>1</v>
      </c>
      <c r="J473" s="65">
        <v>48000</v>
      </c>
      <c r="K473" s="65">
        <f t="shared" si="23"/>
        <v>48000</v>
      </c>
      <c r="L473" s="65">
        <v>48000</v>
      </c>
      <c r="M473" s="65">
        <f t="shared" si="22"/>
        <v>0</v>
      </c>
      <c r="N473" s="65" t="s">
        <v>25</v>
      </c>
      <c r="O473" s="646" t="s">
        <v>38</v>
      </c>
      <c r="P473" s="507"/>
      <c r="Q473" s="641" t="s">
        <v>897</v>
      </c>
      <c r="R473" s="644" t="s">
        <v>898</v>
      </c>
      <c r="S473" s="644" t="s">
        <v>899</v>
      </c>
      <c r="T473" s="644" t="s">
        <v>895</v>
      </c>
      <c r="U473" s="644" t="s">
        <v>646</v>
      </c>
      <c r="V473" s="744">
        <v>29500</v>
      </c>
      <c r="W473" s="12"/>
    </row>
    <row r="474" spans="1:23" ht="28.5" hidden="1">
      <c r="A474" s="14">
        <v>469</v>
      </c>
      <c r="B474" s="63">
        <v>8</v>
      </c>
      <c r="C474" s="63" t="s">
        <v>883</v>
      </c>
      <c r="D474" s="70" t="s">
        <v>18</v>
      </c>
      <c r="E474" s="70" t="s">
        <v>891</v>
      </c>
      <c r="F474" s="12" t="s">
        <v>900</v>
      </c>
      <c r="G474" s="10" t="s">
        <v>19</v>
      </c>
      <c r="H474" s="11">
        <v>0.7</v>
      </c>
      <c r="I474" s="63">
        <v>1</v>
      </c>
      <c r="J474" s="65">
        <v>500000</v>
      </c>
      <c r="K474" s="65">
        <f t="shared" si="23"/>
        <v>500000</v>
      </c>
      <c r="L474" s="65">
        <v>500000</v>
      </c>
      <c r="M474" s="65">
        <f t="shared" si="22"/>
        <v>0</v>
      </c>
      <c r="N474" s="65" t="s">
        <v>25</v>
      </c>
      <c r="O474" s="646" t="s">
        <v>133</v>
      </c>
      <c r="P474" s="507"/>
      <c r="Q474" s="641" t="s">
        <v>3176</v>
      </c>
      <c r="R474" s="644" t="s">
        <v>2929</v>
      </c>
      <c r="S474" s="644"/>
      <c r="T474" s="644"/>
      <c r="U474" s="644"/>
      <c r="V474" s="742"/>
      <c r="W474" s="12"/>
    </row>
    <row r="475" spans="1:23" ht="14.25" hidden="1">
      <c r="A475" s="14">
        <v>470</v>
      </c>
      <c r="B475" s="63">
        <v>9</v>
      </c>
      <c r="C475" s="63" t="s">
        <v>883</v>
      </c>
      <c r="D475" s="70" t="s">
        <v>18</v>
      </c>
      <c r="E475" s="70" t="s">
        <v>891</v>
      </c>
      <c r="F475" s="12" t="s">
        <v>901</v>
      </c>
      <c r="G475" s="10" t="s">
        <v>19</v>
      </c>
      <c r="H475" s="11">
        <v>0.7</v>
      </c>
      <c r="I475" s="63">
        <v>1</v>
      </c>
      <c r="J475" s="65">
        <v>18000</v>
      </c>
      <c r="K475" s="65">
        <f t="shared" si="23"/>
        <v>18000</v>
      </c>
      <c r="L475" s="65">
        <v>18000</v>
      </c>
      <c r="M475" s="65">
        <f t="shared" si="22"/>
        <v>0</v>
      </c>
      <c r="N475" s="65" t="s">
        <v>25</v>
      </c>
      <c r="O475" s="646" t="s">
        <v>38</v>
      </c>
      <c r="P475" s="507"/>
      <c r="Q475" s="641" t="s">
        <v>902</v>
      </c>
      <c r="R475" s="644" t="s">
        <v>903</v>
      </c>
      <c r="S475" s="644" t="s">
        <v>904</v>
      </c>
      <c r="T475" s="644" t="s">
        <v>905</v>
      </c>
      <c r="U475" s="644" t="s">
        <v>906</v>
      </c>
      <c r="V475" s="742">
        <v>18000</v>
      </c>
      <c r="W475" s="68"/>
    </row>
    <row r="476" spans="1:23" ht="14.25" hidden="1">
      <c r="A476" s="14">
        <v>471</v>
      </c>
      <c r="B476" s="63">
        <v>10</v>
      </c>
      <c r="C476" s="63" t="s">
        <v>883</v>
      </c>
      <c r="D476" s="70" t="s">
        <v>18</v>
      </c>
      <c r="E476" s="70" t="s">
        <v>891</v>
      </c>
      <c r="F476" s="12" t="s">
        <v>907</v>
      </c>
      <c r="G476" s="10" t="s">
        <v>19</v>
      </c>
      <c r="H476" s="11">
        <v>0.7</v>
      </c>
      <c r="I476" s="63">
        <v>1</v>
      </c>
      <c r="J476" s="65">
        <v>37000</v>
      </c>
      <c r="K476" s="65">
        <f t="shared" si="23"/>
        <v>37000</v>
      </c>
      <c r="L476" s="65">
        <v>37000</v>
      </c>
      <c r="M476" s="65">
        <f t="shared" ref="M476:M504" si="24">K476-L476</f>
        <v>0</v>
      </c>
      <c r="N476" s="65" t="s">
        <v>25</v>
      </c>
      <c r="O476" s="646" t="s">
        <v>38</v>
      </c>
      <c r="P476" s="507"/>
      <c r="Q476" s="641" t="s">
        <v>908</v>
      </c>
      <c r="R476" s="644" t="s">
        <v>909</v>
      </c>
      <c r="S476" s="644" t="s">
        <v>910</v>
      </c>
      <c r="T476" s="644" t="s">
        <v>895</v>
      </c>
      <c r="U476" s="644" t="s">
        <v>646</v>
      </c>
      <c r="V476" s="742">
        <v>35000</v>
      </c>
      <c r="W476" s="68"/>
    </row>
    <row r="477" spans="1:23" ht="14.25" hidden="1">
      <c r="A477" s="14">
        <v>472</v>
      </c>
      <c r="B477" s="63">
        <v>11</v>
      </c>
      <c r="C477" s="63" t="s">
        <v>883</v>
      </c>
      <c r="D477" s="70" t="s">
        <v>18</v>
      </c>
      <c r="E477" s="70" t="s">
        <v>891</v>
      </c>
      <c r="F477" s="12" t="s">
        <v>911</v>
      </c>
      <c r="G477" s="10" t="s">
        <v>19</v>
      </c>
      <c r="H477" s="11">
        <v>0.7</v>
      </c>
      <c r="I477" s="63">
        <v>1</v>
      </c>
      <c r="J477" s="65">
        <v>9000</v>
      </c>
      <c r="K477" s="65">
        <f t="shared" si="23"/>
        <v>9000</v>
      </c>
      <c r="L477" s="65">
        <v>9000</v>
      </c>
      <c r="M477" s="65">
        <f t="shared" si="24"/>
        <v>0</v>
      </c>
      <c r="N477" s="65" t="s">
        <v>25</v>
      </c>
      <c r="O477" s="646" t="s">
        <v>38</v>
      </c>
      <c r="P477" s="507"/>
      <c r="Q477" s="641" t="s">
        <v>897</v>
      </c>
      <c r="R477" s="644" t="s">
        <v>377</v>
      </c>
      <c r="S477" s="644" t="s">
        <v>912</v>
      </c>
      <c r="T477" s="644" t="s">
        <v>913</v>
      </c>
      <c r="U477" s="644" t="s">
        <v>646</v>
      </c>
      <c r="V477" s="742">
        <v>9000</v>
      </c>
      <c r="W477" s="68"/>
    </row>
    <row r="478" spans="1:23" ht="14.25" hidden="1">
      <c r="A478" s="14">
        <v>473</v>
      </c>
      <c r="B478" s="63">
        <v>12</v>
      </c>
      <c r="C478" s="63" t="s">
        <v>883</v>
      </c>
      <c r="D478" s="70" t="s">
        <v>18</v>
      </c>
      <c r="E478" s="70" t="s">
        <v>891</v>
      </c>
      <c r="F478" s="9" t="s">
        <v>914</v>
      </c>
      <c r="G478" s="10" t="s">
        <v>19</v>
      </c>
      <c r="H478" s="11">
        <v>0.7</v>
      </c>
      <c r="I478" s="63">
        <v>1</v>
      </c>
      <c r="J478" s="65">
        <v>460000</v>
      </c>
      <c r="K478" s="65">
        <f t="shared" si="23"/>
        <v>460000</v>
      </c>
      <c r="L478" s="65">
        <v>460000</v>
      </c>
      <c r="M478" s="65">
        <f t="shared" si="24"/>
        <v>0</v>
      </c>
      <c r="N478" s="65" t="s">
        <v>25</v>
      </c>
      <c r="O478" s="646" t="s">
        <v>36</v>
      </c>
      <c r="P478" s="507"/>
      <c r="Q478" s="641" t="s">
        <v>915</v>
      </c>
      <c r="R478" s="644" t="s">
        <v>916</v>
      </c>
      <c r="S478" s="644" t="s">
        <v>917</v>
      </c>
      <c r="T478" s="644" t="s">
        <v>723</v>
      </c>
      <c r="U478" s="644" t="s">
        <v>2862</v>
      </c>
      <c r="V478" s="742">
        <v>428800</v>
      </c>
      <c r="W478" s="68"/>
    </row>
    <row r="479" spans="1:23" ht="14.25" hidden="1">
      <c r="A479" s="14">
        <v>474</v>
      </c>
      <c r="B479" s="63">
        <v>13</v>
      </c>
      <c r="C479" s="63" t="s">
        <v>883</v>
      </c>
      <c r="D479" s="70" t="s">
        <v>18</v>
      </c>
      <c r="E479" s="70" t="s">
        <v>891</v>
      </c>
      <c r="F479" s="12" t="s">
        <v>918</v>
      </c>
      <c r="G479" s="10" t="s">
        <v>19</v>
      </c>
      <c r="H479" s="11">
        <v>0.7</v>
      </c>
      <c r="I479" s="63">
        <v>1</v>
      </c>
      <c r="J479" s="65">
        <v>28000</v>
      </c>
      <c r="K479" s="65">
        <f t="shared" si="23"/>
        <v>28000</v>
      </c>
      <c r="L479" s="65">
        <v>28000</v>
      </c>
      <c r="M479" s="65">
        <f t="shared" si="24"/>
        <v>0</v>
      </c>
      <c r="N479" s="65" t="s">
        <v>25</v>
      </c>
      <c r="O479" s="646" t="s">
        <v>38</v>
      </c>
      <c r="P479" s="507"/>
      <c r="Q479" s="641" t="s">
        <v>919</v>
      </c>
      <c r="R479" s="644" t="s">
        <v>909</v>
      </c>
      <c r="S479" s="644" t="s">
        <v>910</v>
      </c>
      <c r="T479" s="644" t="s">
        <v>895</v>
      </c>
      <c r="U479" s="644" t="s">
        <v>646</v>
      </c>
      <c r="V479" s="742">
        <v>25000</v>
      </c>
      <c r="W479" s="68"/>
    </row>
    <row r="480" spans="1:23" ht="14.25" hidden="1">
      <c r="A480" s="14">
        <v>475</v>
      </c>
      <c r="B480" s="63">
        <v>14</v>
      </c>
      <c r="C480" s="63" t="s">
        <v>883</v>
      </c>
      <c r="D480" s="70" t="s">
        <v>18</v>
      </c>
      <c r="E480" s="70" t="s">
        <v>891</v>
      </c>
      <c r="F480" s="12" t="s">
        <v>920</v>
      </c>
      <c r="G480" s="10" t="s">
        <v>19</v>
      </c>
      <c r="H480" s="11">
        <v>0.7</v>
      </c>
      <c r="I480" s="63">
        <v>1</v>
      </c>
      <c r="J480" s="65">
        <v>9000</v>
      </c>
      <c r="K480" s="65">
        <f t="shared" si="23"/>
        <v>9000</v>
      </c>
      <c r="L480" s="65">
        <v>9000</v>
      </c>
      <c r="M480" s="65">
        <f t="shared" si="24"/>
        <v>0</v>
      </c>
      <c r="N480" s="65" t="s">
        <v>25</v>
      </c>
      <c r="O480" s="646" t="s">
        <v>38</v>
      </c>
      <c r="P480" s="507"/>
      <c r="Q480" s="641" t="s">
        <v>897</v>
      </c>
      <c r="R480" s="644" t="s">
        <v>898</v>
      </c>
      <c r="S480" s="644" t="s">
        <v>899</v>
      </c>
      <c r="T480" s="644" t="s">
        <v>895</v>
      </c>
      <c r="U480" s="644" t="s">
        <v>646</v>
      </c>
      <c r="V480" s="742">
        <v>8000</v>
      </c>
      <c r="W480" s="68"/>
    </row>
    <row r="481" spans="1:23" ht="14.25" hidden="1">
      <c r="A481" s="14">
        <v>476</v>
      </c>
      <c r="B481" s="63">
        <v>15</v>
      </c>
      <c r="C481" s="63" t="s">
        <v>883</v>
      </c>
      <c r="D481" s="70" t="s">
        <v>23</v>
      </c>
      <c r="E481" s="70" t="s">
        <v>921</v>
      </c>
      <c r="F481" s="9" t="s">
        <v>89</v>
      </c>
      <c r="G481" s="10" t="s">
        <v>19</v>
      </c>
      <c r="H481" s="11">
        <v>0.7</v>
      </c>
      <c r="I481" s="63">
        <v>1</v>
      </c>
      <c r="J481" s="65">
        <v>6500</v>
      </c>
      <c r="K481" s="65">
        <f t="shared" si="23"/>
        <v>6500</v>
      </c>
      <c r="L481" s="65">
        <v>6500</v>
      </c>
      <c r="M481" s="65">
        <f t="shared" si="24"/>
        <v>0</v>
      </c>
      <c r="N481" s="65" t="s">
        <v>25</v>
      </c>
      <c r="O481" s="646" t="s">
        <v>38</v>
      </c>
      <c r="P481" s="507"/>
      <c r="Q481" s="641" t="s">
        <v>886</v>
      </c>
      <c r="R481" s="644" t="s">
        <v>922</v>
      </c>
      <c r="S481" s="644" t="s">
        <v>923</v>
      </c>
      <c r="T481" s="644" t="s">
        <v>924</v>
      </c>
      <c r="U481" s="644" t="s">
        <v>924</v>
      </c>
      <c r="V481" s="742">
        <v>6500</v>
      </c>
      <c r="W481" s="68"/>
    </row>
    <row r="482" spans="1:23" ht="14.25" hidden="1">
      <c r="A482" s="14">
        <v>477</v>
      </c>
      <c r="B482" s="63">
        <v>16</v>
      </c>
      <c r="C482" s="63" t="s">
        <v>883</v>
      </c>
      <c r="D482" s="70" t="s">
        <v>23</v>
      </c>
      <c r="E482" s="70" t="s">
        <v>921</v>
      </c>
      <c r="F482" s="68" t="s">
        <v>925</v>
      </c>
      <c r="G482" s="10" t="s">
        <v>19</v>
      </c>
      <c r="H482" s="11">
        <v>0.7</v>
      </c>
      <c r="I482" s="63">
        <v>1</v>
      </c>
      <c r="J482" s="65">
        <v>108000</v>
      </c>
      <c r="K482" s="65">
        <f t="shared" si="23"/>
        <v>108000</v>
      </c>
      <c r="L482" s="65">
        <v>108000</v>
      </c>
      <c r="M482" s="65">
        <f t="shared" si="24"/>
        <v>0</v>
      </c>
      <c r="N482" s="65" t="s">
        <v>25</v>
      </c>
      <c r="O482" s="646" t="s">
        <v>38</v>
      </c>
      <c r="P482" s="507"/>
      <c r="Q482" s="641" t="s">
        <v>926</v>
      </c>
      <c r="R482" s="644" t="s">
        <v>927</v>
      </c>
      <c r="S482" s="644" t="s">
        <v>928</v>
      </c>
      <c r="T482" s="644" t="s">
        <v>2583</v>
      </c>
      <c r="U482" s="644" t="s">
        <v>2584</v>
      </c>
      <c r="V482" s="742">
        <v>108000</v>
      </c>
      <c r="W482" s="68"/>
    </row>
    <row r="483" spans="1:23" ht="28.5" hidden="1">
      <c r="A483" s="14">
        <v>478</v>
      </c>
      <c r="B483" s="63">
        <v>17</v>
      </c>
      <c r="C483" s="63" t="s">
        <v>883</v>
      </c>
      <c r="D483" s="70" t="s">
        <v>23</v>
      </c>
      <c r="E483" s="70" t="s">
        <v>921</v>
      </c>
      <c r="F483" s="12" t="s">
        <v>890</v>
      </c>
      <c r="G483" s="10" t="s">
        <v>19</v>
      </c>
      <c r="H483" s="11">
        <v>0.7</v>
      </c>
      <c r="I483" s="63">
        <v>1</v>
      </c>
      <c r="J483" s="65">
        <v>30000</v>
      </c>
      <c r="K483" s="65">
        <f t="shared" si="23"/>
        <v>30000</v>
      </c>
      <c r="L483" s="65">
        <v>30000</v>
      </c>
      <c r="M483" s="65">
        <f t="shared" si="24"/>
        <v>0</v>
      </c>
      <c r="N483" s="65" t="s">
        <v>25</v>
      </c>
      <c r="O483" s="646" t="s">
        <v>38</v>
      </c>
      <c r="P483" s="507"/>
      <c r="Q483" s="641" t="s">
        <v>2581</v>
      </c>
      <c r="R483" s="644" t="s">
        <v>965</v>
      </c>
      <c r="S483" s="644" t="s">
        <v>575</v>
      </c>
      <c r="T483" s="644" t="s">
        <v>2582</v>
      </c>
      <c r="U483" s="644" t="s">
        <v>3175</v>
      </c>
      <c r="V483" s="742">
        <v>30000</v>
      </c>
      <c r="W483" s="68"/>
    </row>
    <row r="484" spans="1:23" ht="14.25" hidden="1">
      <c r="A484" s="14">
        <v>479</v>
      </c>
      <c r="B484" s="63">
        <v>18</v>
      </c>
      <c r="C484" s="63" t="s">
        <v>883</v>
      </c>
      <c r="D484" s="70" t="s">
        <v>23</v>
      </c>
      <c r="E484" s="70" t="s">
        <v>929</v>
      </c>
      <c r="F484" s="76" t="s">
        <v>930</v>
      </c>
      <c r="G484" s="10" t="s">
        <v>19</v>
      </c>
      <c r="H484" s="11">
        <v>0.7</v>
      </c>
      <c r="I484" s="63">
        <v>1</v>
      </c>
      <c r="J484" s="65">
        <v>3000</v>
      </c>
      <c r="K484" s="65">
        <f t="shared" si="23"/>
        <v>3000</v>
      </c>
      <c r="L484" s="65">
        <v>3000</v>
      </c>
      <c r="M484" s="65">
        <f t="shared" si="24"/>
        <v>0</v>
      </c>
      <c r="N484" s="65" t="s">
        <v>25</v>
      </c>
      <c r="O484" s="646" t="s">
        <v>38</v>
      </c>
      <c r="P484" s="507"/>
      <c r="Q484" s="641" t="s">
        <v>886</v>
      </c>
      <c r="R484" s="644" t="s">
        <v>798</v>
      </c>
      <c r="S484" s="644" t="s">
        <v>931</v>
      </c>
      <c r="T484" s="644" t="s">
        <v>932</v>
      </c>
      <c r="U484" s="644" t="s">
        <v>933</v>
      </c>
      <c r="V484" s="742">
        <v>3000</v>
      </c>
      <c r="W484" s="68"/>
    </row>
    <row r="485" spans="1:23" ht="14.25" hidden="1">
      <c r="A485" s="14">
        <v>480</v>
      </c>
      <c r="B485" s="63">
        <v>19</v>
      </c>
      <c r="C485" s="63" t="s">
        <v>883</v>
      </c>
      <c r="D485" s="70" t="s">
        <v>23</v>
      </c>
      <c r="E485" s="70" t="s">
        <v>929</v>
      </c>
      <c r="F485" s="68" t="s">
        <v>934</v>
      </c>
      <c r="G485" s="10" t="s">
        <v>19</v>
      </c>
      <c r="H485" s="11">
        <v>0.7</v>
      </c>
      <c r="I485" s="63">
        <v>1</v>
      </c>
      <c r="J485" s="65">
        <v>30000</v>
      </c>
      <c r="K485" s="65">
        <f t="shared" si="23"/>
        <v>30000</v>
      </c>
      <c r="L485" s="65">
        <v>30000</v>
      </c>
      <c r="M485" s="65">
        <f t="shared" si="24"/>
        <v>0</v>
      </c>
      <c r="N485" s="65" t="s">
        <v>25</v>
      </c>
      <c r="O485" s="646" t="s">
        <v>38</v>
      </c>
      <c r="P485" s="507"/>
      <c r="Q485" s="641" t="s">
        <v>886</v>
      </c>
      <c r="R485" s="644" t="s">
        <v>798</v>
      </c>
      <c r="S485" s="644" t="s">
        <v>935</v>
      </c>
      <c r="T485" s="644" t="s">
        <v>932</v>
      </c>
      <c r="U485" s="644" t="s">
        <v>933</v>
      </c>
      <c r="V485" s="742">
        <v>30000</v>
      </c>
      <c r="W485" s="68"/>
    </row>
    <row r="486" spans="1:23" ht="14.25" hidden="1">
      <c r="A486" s="14">
        <v>481</v>
      </c>
      <c r="B486" s="63">
        <v>20</v>
      </c>
      <c r="C486" s="63" t="s">
        <v>883</v>
      </c>
      <c r="D486" s="70" t="s">
        <v>23</v>
      </c>
      <c r="E486" s="70" t="s">
        <v>929</v>
      </c>
      <c r="F486" s="68" t="s">
        <v>936</v>
      </c>
      <c r="G486" s="10" t="s">
        <v>19</v>
      </c>
      <c r="H486" s="11">
        <v>0.7</v>
      </c>
      <c r="I486" s="63">
        <v>1</v>
      </c>
      <c r="J486" s="65">
        <v>21000</v>
      </c>
      <c r="K486" s="65">
        <f t="shared" si="23"/>
        <v>21000</v>
      </c>
      <c r="L486" s="65">
        <v>21000</v>
      </c>
      <c r="M486" s="65">
        <f t="shared" si="24"/>
        <v>0</v>
      </c>
      <c r="N486" s="65" t="s">
        <v>25</v>
      </c>
      <c r="O486" s="646" t="s">
        <v>38</v>
      </c>
      <c r="P486" s="507"/>
      <c r="Q486" s="641" t="s">
        <v>2581</v>
      </c>
      <c r="R486" s="644" t="s">
        <v>965</v>
      </c>
      <c r="S486" s="644" t="s">
        <v>435</v>
      </c>
      <c r="T486" s="644" t="s">
        <v>2582</v>
      </c>
      <c r="U486" s="644" t="s">
        <v>3175</v>
      </c>
      <c r="V486" s="742">
        <v>21000</v>
      </c>
      <c r="W486" s="68"/>
    </row>
    <row r="487" spans="1:23" ht="14.25" hidden="1">
      <c r="A487" s="14">
        <v>482</v>
      </c>
      <c r="B487" s="63">
        <v>21</v>
      </c>
      <c r="C487" s="63" t="s">
        <v>883</v>
      </c>
      <c r="D487" s="70" t="s">
        <v>23</v>
      </c>
      <c r="E487" s="70" t="s">
        <v>937</v>
      </c>
      <c r="F487" s="12" t="s">
        <v>938</v>
      </c>
      <c r="G487" s="10" t="s">
        <v>24</v>
      </c>
      <c r="H487" s="11">
        <v>0.7</v>
      </c>
      <c r="I487" s="63">
        <v>1</v>
      </c>
      <c r="J487" s="65">
        <v>71000</v>
      </c>
      <c r="K487" s="65">
        <f t="shared" si="23"/>
        <v>71000</v>
      </c>
      <c r="L487" s="65">
        <v>71000</v>
      </c>
      <c r="M487" s="65">
        <f t="shared" si="24"/>
        <v>0</v>
      </c>
      <c r="N487" s="65" t="s">
        <v>25</v>
      </c>
      <c r="O487" s="646" t="s">
        <v>133</v>
      </c>
      <c r="P487" s="507"/>
      <c r="Q487" s="641" t="s">
        <v>926</v>
      </c>
      <c r="R487" s="644" t="s">
        <v>939</v>
      </c>
      <c r="S487" s="644" t="s">
        <v>176</v>
      </c>
      <c r="T487" s="644"/>
      <c r="U487" s="644"/>
      <c r="V487" s="743"/>
      <c r="W487" s="68"/>
    </row>
    <row r="488" spans="1:23" ht="14.25" hidden="1">
      <c r="A488" s="14">
        <v>483</v>
      </c>
      <c r="B488" s="63">
        <v>22</v>
      </c>
      <c r="C488" s="63" t="s">
        <v>883</v>
      </c>
      <c r="D488" s="70" t="s">
        <v>23</v>
      </c>
      <c r="E488" s="70" t="s">
        <v>940</v>
      </c>
      <c r="F488" s="12" t="s">
        <v>295</v>
      </c>
      <c r="G488" s="10" t="s">
        <v>19</v>
      </c>
      <c r="H488" s="11">
        <v>0.7</v>
      </c>
      <c r="I488" s="63">
        <v>1</v>
      </c>
      <c r="J488" s="65">
        <v>22000</v>
      </c>
      <c r="K488" s="65">
        <f t="shared" si="23"/>
        <v>22000</v>
      </c>
      <c r="L488" s="65">
        <v>22000</v>
      </c>
      <c r="M488" s="65">
        <f t="shared" si="24"/>
        <v>0</v>
      </c>
      <c r="N488" s="65" t="s">
        <v>25</v>
      </c>
      <c r="O488" s="646" t="s">
        <v>38</v>
      </c>
      <c r="P488" s="507"/>
      <c r="Q488" s="641" t="s">
        <v>886</v>
      </c>
      <c r="R488" s="644" t="s">
        <v>941</v>
      </c>
      <c r="S488" s="644" t="s">
        <v>942</v>
      </c>
      <c r="T488" s="644" t="s">
        <v>943</v>
      </c>
      <c r="U488" s="644" t="s">
        <v>943</v>
      </c>
      <c r="V488" s="743">
        <v>21800</v>
      </c>
      <c r="W488" s="68"/>
    </row>
    <row r="489" spans="1:23" ht="14.25" hidden="1">
      <c r="A489" s="14">
        <v>484</v>
      </c>
      <c r="B489" s="63">
        <v>23</v>
      </c>
      <c r="C489" s="63" t="s">
        <v>883</v>
      </c>
      <c r="D489" s="70" t="s">
        <v>23</v>
      </c>
      <c r="E489" s="70" t="s">
        <v>940</v>
      </c>
      <c r="F489" s="12" t="s">
        <v>944</v>
      </c>
      <c r="G489" s="10" t="s">
        <v>19</v>
      </c>
      <c r="H489" s="11">
        <v>0.7</v>
      </c>
      <c r="I489" s="63">
        <v>1</v>
      </c>
      <c r="J489" s="65">
        <v>13000</v>
      </c>
      <c r="K489" s="65">
        <f t="shared" si="23"/>
        <v>13000</v>
      </c>
      <c r="L489" s="65">
        <v>13000</v>
      </c>
      <c r="M489" s="65">
        <f t="shared" si="24"/>
        <v>0</v>
      </c>
      <c r="N489" s="65" t="s">
        <v>25</v>
      </c>
      <c r="O489" s="646" t="s">
        <v>38</v>
      </c>
      <c r="P489" s="507"/>
      <c r="Q489" s="641" t="s">
        <v>886</v>
      </c>
      <c r="R489" s="644" t="s">
        <v>941</v>
      </c>
      <c r="S489" s="644" t="s">
        <v>426</v>
      </c>
      <c r="T489" s="644" t="s">
        <v>943</v>
      </c>
      <c r="U489" s="644" t="s">
        <v>943</v>
      </c>
      <c r="V489" s="743">
        <v>12800</v>
      </c>
      <c r="W489" s="68"/>
    </row>
    <row r="490" spans="1:23" ht="14.25" hidden="1">
      <c r="A490" s="14">
        <v>485</v>
      </c>
      <c r="B490" s="63">
        <v>24</v>
      </c>
      <c r="C490" s="63" t="s">
        <v>883</v>
      </c>
      <c r="D490" s="70" t="s">
        <v>23</v>
      </c>
      <c r="E490" s="70" t="s">
        <v>945</v>
      </c>
      <c r="F490" s="68" t="s">
        <v>946</v>
      </c>
      <c r="G490" s="10" t="s">
        <v>24</v>
      </c>
      <c r="H490" s="11">
        <v>0.7</v>
      </c>
      <c r="I490" s="63">
        <v>1</v>
      </c>
      <c r="J490" s="65">
        <v>120000</v>
      </c>
      <c r="K490" s="65">
        <f t="shared" si="23"/>
        <v>120000</v>
      </c>
      <c r="L490" s="65">
        <v>120000</v>
      </c>
      <c r="M490" s="65">
        <f t="shared" si="24"/>
        <v>0</v>
      </c>
      <c r="N490" s="65" t="s">
        <v>25</v>
      </c>
      <c r="O490" s="646" t="s">
        <v>38</v>
      </c>
      <c r="P490" s="507"/>
      <c r="Q490" s="483" t="s">
        <v>926</v>
      </c>
      <c r="R490" s="645" t="s">
        <v>947</v>
      </c>
      <c r="S490" s="645" t="s">
        <v>942</v>
      </c>
      <c r="T490" s="645" t="s">
        <v>3177</v>
      </c>
      <c r="U490" s="645" t="s">
        <v>3178</v>
      </c>
      <c r="V490" s="745">
        <v>118878.5</v>
      </c>
      <c r="W490" s="68"/>
    </row>
    <row r="491" spans="1:23" ht="14.25" hidden="1">
      <c r="A491" s="14">
        <v>486</v>
      </c>
      <c r="B491" s="63">
        <v>25</v>
      </c>
      <c r="C491" s="63" t="s">
        <v>883</v>
      </c>
      <c r="D491" s="70" t="s">
        <v>23</v>
      </c>
      <c r="E491" s="70" t="s">
        <v>948</v>
      </c>
      <c r="F491" s="68" t="s">
        <v>949</v>
      </c>
      <c r="G491" s="10" t="s">
        <v>24</v>
      </c>
      <c r="H491" s="11">
        <v>0.7</v>
      </c>
      <c r="I491" s="63">
        <v>1</v>
      </c>
      <c r="J491" s="65">
        <v>95000</v>
      </c>
      <c r="K491" s="65">
        <f t="shared" si="23"/>
        <v>95000</v>
      </c>
      <c r="L491" s="65">
        <v>95000</v>
      </c>
      <c r="M491" s="65">
        <f t="shared" si="24"/>
        <v>0</v>
      </c>
      <c r="N491" s="65" t="s">
        <v>25</v>
      </c>
      <c r="O491" s="646" t="s">
        <v>133</v>
      </c>
      <c r="P491" s="507"/>
      <c r="Q491" s="641" t="s">
        <v>2585</v>
      </c>
      <c r="R491" s="644" t="s">
        <v>950</v>
      </c>
      <c r="S491" s="644" t="s">
        <v>223</v>
      </c>
      <c r="T491" s="644"/>
      <c r="U491" s="644"/>
      <c r="V491" s="742"/>
      <c r="W491" s="68"/>
    </row>
    <row r="492" spans="1:23" ht="14.25" hidden="1">
      <c r="A492" s="14">
        <v>487</v>
      </c>
      <c r="B492" s="63">
        <v>26</v>
      </c>
      <c r="C492" s="63" t="s">
        <v>883</v>
      </c>
      <c r="D492" s="70" t="s">
        <v>23</v>
      </c>
      <c r="E492" s="70" t="s">
        <v>948</v>
      </c>
      <c r="F492" s="68" t="s">
        <v>934</v>
      </c>
      <c r="G492" s="10" t="s">
        <v>19</v>
      </c>
      <c r="H492" s="11">
        <v>0.7</v>
      </c>
      <c r="I492" s="63">
        <v>1</v>
      </c>
      <c r="J492" s="65">
        <v>30000</v>
      </c>
      <c r="K492" s="65">
        <f t="shared" si="23"/>
        <v>30000</v>
      </c>
      <c r="L492" s="65">
        <v>30000</v>
      </c>
      <c r="M492" s="65">
        <f t="shared" si="24"/>
        <v>0</v>
      </c>
      <c r="N492" s="65" t="s">
        <v>25</v>
      </c>
      <c r="O492" s="646" t="s">
        <v>38</v>
      </c>
      <c r="P492" s="507"/>
      <c r="Q492" s="641" t="s">
        <v>886</v>
      </c>
      <c r="R492" s="644" t="s">
        <v>950</v>
      </c>
      <c r="S492" s="644" t="s">
        <v>182</v>
      </c>
      <c r="T492" s="644" t="s">
        <v>3179</v>
      </c>
      <c r="U492" s="644" t="s">
        <v>3180</v>
      </c>
      <c r="V492" s="742">
        <v>30000</v>
      </c>
      <c r="W492" s="68"/>
    </row>
    <row r="493" spans="1:23" ht="14.25" hidden="1">
      <c r="A493" s="14">
        <v>488</v>
      </c>
      <c r="B493" s="63">
        <v>27</v>
      </c>
      <c r="C493" s="63" t="s">
        <v>883</v>
      </c>
      <c r="D493" s="70" t="s">
        <v>23</v>
      </c>
      <c r="E493" s="70" t="s">
        <v>948</v>
      </c>
      <c r="F493" s="9" t="s">
        <v>951</v>
      </c>
      <c r="G493" s="10" t="s">
        <v>19</v>
      </c>
      <c r="H493" s="11">
        <v>0.7</v>
      </c>
      <c r="I493" s="63">
        <v>1</v>
      </c>
      <c r="J493" s="65">
        <v>4000</v>
      </c>
      <c r="K493" s="65">
        <f t="shared" si="23"/>
        <v>4000</v>
      </c>
      <c r="L493" s="65">
        <v>4000</v>
      </c>
      <c r="M493" s="65">
        <f t="shared" si="24"/>
        <v>0</v>
      </c>
      <c r="N493" s="65" t="s">
        <v>25</v>
      </c>
      <c r="O493" s="646" t="s">
        <v>38</v>
      </c>
      <c r="P493" s="507"/>
      <c r="Q493" s="641" t="s">
        <v>886</v>
      </c>
      <c r="R493" s="644" t="s">
        <v>950</v>
      </c>
      <c r="S493" s="644" t="s">
        <v>194</v>
      </c>
      <c r="T493" s="644" t="s">
        <v>3179</v>
      </c>
      <c r="U493" s="644" t="s">
        <v>3180</v>
      </c>
      <c r="V493" s="742">
        <v>4000</v>
      </c>
      <c r="W493" s="68"/>
    </row>
    <row r="494" spans="1:23" ht="14.25" hidden="1">
      <c r="A494" s="14">
        <v>489</v>
      </c>
      <c r="B494" s="63">
        <v>28</v>
      </c>
      <c r="C494" s="63" t="s">
        <v>883</v>
      </c>
      <c r="D494" s="70" t="s">
        <v>23</v>
      </c>
      <c r="E494" s="70" t="s">
        <v>948</v>
      </c>
      <c r="F494" s="68" t="s">
        <v>952</v>
      </c>
      <c r="G494" s="10" t="s">
        <v>19</v>
      </c>
      <c r="H494" s="11">
        <v>0.7</v>
      </c>
      <c r="I494" s="63">
        <v>1</v>
      </c>
      <c r="J494" s="65">
        <v>21000</v>
      </c>
      <c r="K494" s="65">
        <f t="shared" si="23"/>
        <v>21000</v>
      </c>
      <c r="L494" s="65">
        <v>21000</v>
      </c>
      <c r="M494" s="65">
        <f t="shared" si="24"/>
        <v>0</v>
      </c>
      <c r="N494" s="65" t="s">
        <v>25</v>
      </c>
      <c r="O494" s="646" t="s">
        <v>38</v>
      </c>
      <c r="P494" s="507"/>
      <c r="Q494" s="641" t="s">
        <v>2581</v>
      </c>
      <c r="R494" s="644" t="s">
        <v>965</v>
      </c>
      <c r="S494" s="644" t="s">
        <v>435</v>
      </c>
      <c r="T494" s="644" t="s">
        <v>2582</v>
      </c>
      <c r="U494" s="644" t="s">
        <v>3175</v>
      </c>
      <c r="V494" s="742">
        <v>21000</v>
      </c>
      <c r="W494" s="68"/>
    </row>
    <row r="495" spans="1:23" ht="14.25" hidden="1">
      <c r="A495" s="14">
        <v>490</v>
      </c>
      <c r="B495" s="63">
        <v>29</v>
      </c>
      <c r="C495" s="63" t="s">
        <v>883</v>
      </c>
      <c r="D495" s="70" t="s">
        <v>23</v>
      </c>
      <c r="E495" s="72" t="s">
        <v>953</v>
      </c>
      <c r="F495" s="68" t="s">
        <v>952</v>
      </c>
      <c r="G495" s="10" t="s">
        <v>19</v>
      </c>
      <c r="H495" s="11">
        <v>0.7</v>
      </c>
      <c r="I495" s="63">
        <v>1</v>
      </c>
      <c r="J495" s="65">
        <v>21000</v>
      </c>
      <c r="K495" s="65">
        <f t="shared" si="23"/>
        <v>21000</v>
      </c>
      <c r="L495" s="65">
        <v>21000</v>
      </c>
      <c r="M495" s="65">
        <f t="shared" si="24"/>
        <v>0</v>
      </c>
      <c r="N495" s="65" t="s">
        <v>25</v>
      </c>
      <c r="O495" s="646" t="s">
        <v>38</v>
      </c>
      <c r="P495" s="318"/>
      <c r="Q495" s="641" t="s">
        <v>2581</v>
      </c>
      <c r="R495" s="644" t="s">
        <v>965</v>
      </c>
      <c r="S495" s="644" t="s">
        <v>435</v>
      </c>
      <c r="T495" s="644" t="s">
        <v>2582</v>
      </c>
      <c r="U495" s="644" t="s">
        <v>3175</v>
      </c>
      <c r="V495" s="742">
        <v>21000</v>
      </c>
      <c r="W495" s="68"/>
    </row>
    <row r="496" spans="1:23" ht="14.25" hidden="1">
      <c r="A496" s="14">
        <v>491</v>
      </c>
      <c r="B496" s="63">
        <v>30</v>
      </c>
      <c r="C496" s="63" t="s">
        <v>883</v>
      </c>
      <c r="D496" s="70" t="s">
        <v>23</v>
      </c>
      <c r="E496" s="72" t="s">
        <v>953</v>
      </c>
      <c r="F496" s="9" t="s">
        <v>954</v>
      </c>
      <c r="G496" s="10" t="s">
        <v>24</v>
      </c>
      <c r="H496" s="11">
        <v>0.7</v>
      </c>
      <c r="I496" s="63">
        <v>1</v>
      </c>
      <c r="J496" s="65">
        <v>91000</v>
      </c>
      <c r="K496" s="65">
        <f t="shared" si="23"/>
        <v>91000</v>
      </c>
      <c r="L496" s="65">
        <v>91000</v>
      </c>
      <c r="M496" s="65">
        <f t="shared" si="24"/>
        <v>0</v>
      </c>
      <c r="N496" s="65" t="s">
        <v>25</v>
      </c>
      <c r="O496" s="646" t="s">
        <v>38</v>
      </c>
      <c r="P496" s="318"/>
      <c r="Q496" s="641" t="s">
        <v>955</v>
      </c>
      <c r="R496" s="644" t="s">
        <v>956</v>
      </c>
      <c r="S496" s="644" t="s">
        <v>435</v>
      </c>
      <c r="T496" s="644" t="s">
        <v>2584</v>
      </c>
      <c r="U496" s="644" t="s">
        <v>3181</v>
      </c>
      <c r="V496" s="742">
        <v>91000</v>
      </c>
      <c r="W496" s="68"/>
    </row>
    <row r="497" spans="1:23" ht="28.5" hidden="1">
      <c r="A497" s="14">
        <v>492</v>
      </c>
      <c r="B497" s="63">
        <v>31</v>
      </c>
      <c r="C497" s="63" t="s">
        <v>883</v>
      </c>
      <c r="D497" s="70" t="s">
        <v>23</v>
      </c>
      <c r="E497" s="72" t="s">
        <v>953</v>
      </c>
      <c r="F497" s="12" t="s">
        <v>890</v>
      </c>
      <c r="G497" s="10" t="s">
        <v>19</v>
      </c>
      <c r="H497" s="11">
        <v>0.7</v>
      </c>
      <c r="I497" s="63">
        <v>1</v>
      </c>
      <c r="J497" s="65">
        <v>30000</v>
      </c>
      <c r="K497" s="65">
        <f t="shared" si="23"/>
        <v>30000</v>
      </c>
      <c r="L497" s="65">
        <v>30000</v>
      </c>
      <c r="M497" s="65">
        <f t="shared" si="24"/>
        <v>0</v>
      </c>
      <c r="N497" s="65" t="s">
        <v>25</v>
      </c>
      <c r="O497" s="646" t="s">
        <v>38</v>
      </c>
      <c r="P497" s="318"/>
      <c r="Q497" s="641" t="s">
        <v>2581</v>
      </c>
      <c r="R497" s="644" t="s">
        <v>965</v>
      </c>
      <c r="S497" s="644" t="s">
        <v>575</v>
      </c>
      <c r="T497" s="644" t="s">
        <v>2582</v>
      </c>
      <c r="U497" s="644" t="s">
        <v>3175</v>
      </c>
      <c r="V497" s="742">
        <v>30000</v>
      </c>
      <c r="W497" s="68"/>
    </row>
    <row r="498" spans="1:23" ht="28.5" hidden="1">
      <c r="A498" s="14">
        <v>493</v>
      </c>
      <c r="B498" s="63">
        <v>32</v>
      </c>
      <c r="C498" s="63" t="s">
        <v>883</v>
      </c>
      <c r="D498" s="70" t="s">
        <v>23</v>
      </c>
      <c r="E498" s="72" t="s">
        <v>953</v>
      </c>
      <c r="F498" s="9" t="s">
        <v>67</v>
      </c>
      <c r="G498" s="10" t="s">
        <v>19</v>
      </c>
      <c r="H498" s="11">
        <v>0.7</v>
      </c>
      <c r="I498" s="63">
        <v>1</v>
      </c>
      <c r="J498" s="65">
        <v>20000</v>
      </c>
      <c r="K498" s="65">
        <f t="shared" si="23"/>
        <v>20000</v>
      </c>
      <c r="L498" s="65">
        <v>20000</v>
      </c>
      <c r="M498" s="65">
        <f t="shared" si="24"/>
        <v>0</v>
      </c>
      <c r="N498" s="65" t="s">
        <v>25</v>
      </c>
      <c r="O498" s="646" t="s">
        <v>38</v>
      </c>
      <c r="P498" s="318"/>
      <c r="Q498" s="641" t="s">
        <v>886</v>
      </c>
      <c r="R498" s="644" t="s">
        <v>922</v>
      </c>
      <c r="S498" s="644" t="s">
        <v>167</v>
      </c>
      <c r="T498" s="644" t="s">
        <v>957</v>
      </c>
      <c r="U498" s="644" t="s">
        <v>957</v>
      </c>
      <c r="V498" s="743">
        <v>19500</v>
      </c>
      <c r="W498" s="68"/>
    </row>
    <row r="499" spans="1:23" ht="14.25" hidden="1">
      <c r="A499" s="14">
        <v>494</v>
      </c>
      <c r="B499" s="63">
        <v>33</v>
      </c>
      <c r="C499" s="63" t="s">
        <v>883</v>
      </c>
      <c r="D499" s="70" t="s">
        <v>23</v>
      </c>
      <c r="E499" s="72" t="s">
        <v>953</v>
      </c>
      <c r="F499" s="9" t="s">
        <v>89</v>
      </c>
      <c r="G499" s="10" t="s">
        <v>19</v>
      </c>
      <c r="H499" s="11">
        <v>0.7</v>
      </c>
      <c r="I499" s="63">
        <v>1</v>
      </c>
      <c r="J499" s="65">
        <v>6500</v>
      </c>
      <c r="K499" s="65">
        <f t="shared" si="23"/>
        <v>6500</v>
      </c>
      <c r="L499" s="65">
        <v>6500</v>
      </c>
      <c r="M499" s="65">
        <f t="shared" si="24"/>
        <v>0</v>
      </c>
      <c r="N499" s="65" t="s">
        <v>25</v>
      </c>
      <c r="O499" s="646" t="s">
        <v>38</v>
      </c>
      <c r="P499" s="318"/>
      <c r="Q499" s="641" t="s">
        <v>886</v>
      </c>
      <c r="R499" s="644" t="s">
        <v>922</v>
      </c>
      <c r="S499" s="644" t="s">
        <v>187</v>
      </c>
      <c r="T499" s="644" t="s">
        <v>957</v>
      </c>
      <c r="U499" s="644" t="s">
        <v>957</v>
      </c>
      <c r="V499" s="743">
        <v>6500</v>
      </c>
      <c r="W499" s="68"/>
    </row>
    <row r="500" spans="1:23" ht="14.25" hidden="1">
      <c r="A500" s="14">
        <v>495</v>
      </c>
      <c r="B500" s="63">
        <v>34</v>
      </c>
      <c r="C500" s="63" t="s">
        <v>883</v>
      </c>
      <c r="D500" s="70" t="s">
        <v>23</v>
      </c>
      <c r="E500" s="72" t="s">
        <v>953</v>
      </c>
      <c r="F500" s="68" t="s">
        <v>958</v>
      </c>
      <c r="G500" s="10" t="s">
        <v>19</v>
      </c>
      <c r="H500" s="11">
        <v>0.7</v>
      </c>
      <c r="I500" s="63">
        <v>1</v>
      </c>
      <c r="J500" s="65">
        <v>70000</v>
      </c>
      <c r="K500" s="65">
        <f t="shared" si="23"/>
        <v>70000</v>
      </c>
      <c r="L500" s="65">
        <v>70000</v>
      </c>
      <c r="M500" s="65">
        <f t="shared" si="24"/>
        <v>0</v>
      </c>
      <c r="N500" s="65" t="s">
        <v>25</v>
      </c>
      <c r="O500" s="646" t="s">
        <v>38</v>
      </c>
      <c r="P500" s="318"/>
      <c r="Q500" s="641" t="s">
        <v>886</v>
      </c>
      <c r="R500" s="644" t="s">
        <v>922</v>
      </c>
      <c r="S500" s="644" t="s">
        <v>196</v>
      </c>
      <c r="T500" s="644" t="s">
        <v>959</v>
      </c>
      <c r="U500" s="644" t="s">
        <v>960</v>
      </c>
      <c r="V500" s="743">
        <v>69500</v>
      </c>
      <c r="W500" s="68"/>
    </row>
    <row r="501" spans="1:23" ht="42.75" hidden="1">
      <c r="A501" s="14">
        <v>496</v>
      </c>
      <c r="B501" s="63">
        <v>35</v>
      </c>
      <c r="C501" s="63" t="s">
        <v>883</v>
      </c>
      <c r="D501" s="70" t="s">
        <v>18</v>
      </c>
      <c r="E501" s="72" t="s">
        <v>891</v>
      </c>
      <c r="F501" s="12" t="s">
        <v>961</v>
      </c>
      <c r="G501" s="10" t="s">
        <v>19</v>
      </c>
      <c r="H501" s="11">
        <v>0.2</v>
      </c>
      <c r="I501" s="63">
        <v>1</v>
      </c>
      <c r="J501" s="65">
        <v>220000</v>
      </c>
      <c r="K501" s="65">
        <f t="shared" si="23"/>
        <v>220000</v>
      </c>
      <c r="L501" s="65">
        <v>220000</v>
      </c>
      <c r="M501" s="65">
        <f t="shared" si="24"/>
        <v>0</v>
      </c>
      <c r="N501" s="65" t="s">
        <v>25</v>
      </c>
      <c r="O501" s="646" t="s">
        <v>21</v>
      </c>
      <c r="P501" s="507" t="s">
        <v>2586</v>
      </c>
      <c r="Q501" s="641"/>
      <c r="R501" s="644"/>
      <c r="S501" s="644"/>
      <c r="T501" s="644"/>
      <c r="U501" s="644"/>
      <c r="V501" s="742"/>
      <c r="W501" s="68"/>
    </row>
    <row r="502" spans="1:23" ht="14.25" hidden="1">
      <c r="A502" s="14">
        <v>497</v>
      </c>
      <c r="B502" s="63">
        <v>36</v>
      </c>
      <c r="C502" s="63" t="s">
        <v>883</v>
      </c>
      <c r="D502" s="70" t="s">
        <v>18</v>
      </c>
      <c r="E502" s="72" t="s">
        <v>891</v>
      </c>
      <c r="F502" s="68" t="s">
        <v>962</v>
      </c>
      <c r="G502" s="10" t="s">
        <v>19</v>
      </c>
      <c r="H502" s="11">
        <v>0.2</v>
      </c>
      <c r="I502" s="63">
        <v>1</v>
      </c>
      <c r="J502" s="65">
        <v>330000</v>
      </c>
      <c r="K502" s="65">
        <f t="shared" ref="K502:K504" si="25">I502*J502</f>
        <v>330000</v>
      </c>
      <c r="L502" s="65">
        <v>330000</v>
      </c>
      <c r="M502" s="65">
        <f t="shared" si="24"/>
        <v>0</v>
      </c>
      <c r="N502" s="65" t="s">
        <v>25</v>
      </c>
      <c r="O502" s="646" t="s">
        <v>38</v>
      </c>
      <c r="P502" s="507"/>
      <c r="Q502" s="641" t="s">
        <v>897</v>
      </c>
      <c r="R502" s="644" t="s">
        <v>3182</v>
      </c>
      <c r="S502" s="644" t="s">
        <v>3183</v>
      </c>
      <c r="T502" s="644" t="s">
        <v>3184</v>
      </c>
      <c r="U502" s="644" t="s">
        <v>3185</v>
      </c>
      <c r="V502" s="742">
        <v>340000</v>
      </c>
      <c r="W502" s="68"/>
    </row>
    <row r="503" spans="1:23" ht="14.25" hidden="1">
      <c r="A503" s="14">
        <v>498</v>
      </c>
      <c r="B503" s="63">
        <v>37</v>
      </c>
      <c r="C503" s="63" t="s">
        <v>883</v>
      </c>
      <c r="D503" s="70" t="s">
        <v>18</v>
      </c>
      <c r="E503" s="72" t="s">
        <v>891</v>
      </c>
      <c r="F503" s="12" t="s">
        <v>963</v>
      </c>
      <c r="G503" s="10" t="s">
        <v>19</v>
      </c>
      <c r="H503" s="11">
        <v>0.1</v>
      </c>
      <c r="I503" s="63">
        <v>1</v>
      </c>
      <c r="J503" s="65">
        <v>2000000</v>
      </c>
      <c r="K503" s="65">
        <f t="shared" si="25"/>
        <v>2000000</v>
      </c>
      <c r="L503" s="65">
        <v>2000000</v>
      </c>
      <c r="M503" s="65">
        <f t="shared" si="24"/>
        <v>0</v>
      </c>
      <c r="N503" s="65" t="s">
        <v>20</v>
      </c>
      <c r="O503" s="646" t="s">
        <v>133</v>
      </c>
      <c r="P503" s="507"/>
      <c r="Q503" s="641" t="s">
        <v>964</v>
      </c>
      <c r="R503" s="644" t="s">
        <v>965</v>
      </c>
      <c r="S503" s="644" t="s">
        <v>167</v>
      </c>
      <c r="T503" s="644"/>
      <c r="U503" s="644"/>
      <c r="V503" s="742"/>
      <c r="W503" s="68"/>
    </row>
    <row r="504" spans="1:23" ht="14.25" hidden="1">
      <c r="A504" s="14">
        <v>499</v>
      </c>
      <c r="B504" s="63">
        <v>38</v>
      </c>
      <c r="C504" s="63" t="s">
        <v>883</v>
      </c>
      <c r="D504" s="70" t="s">
        <v>23</v>
      </c>
      <c r="E504" s="72" t="s">
        <v>966</v>
      </c>
      <c r="F504" s="9" t="s">
        <v>967</v>
      </c>
      <c r="G504" s="10" t="s">
        <v>19</v>
      </c>
      <c r="H504" s="11">
        <v>0.1</v>
      </c>
      <c r="I504" s="63">
        <v>1</v>
      </c>
      <c r="J504" s="65">
        <v>460000</v>
      </c>
      <c r="K504" s="65">
        <f t="shared" si="25"/>
        <v>460000</v>
      </c>
      <c r="L504" s="65">
        <v>460000</v>
      </c>
      <c r="M504" s="65">
        <f t="shared" si="24"/>
        <v>0</v>
      </c>
      <c r="N504" s="65" t="s">
        <v>25</v>
      </c>
      <c r="O504" s="646" t="s">
        <v>22</v>
      </c>
      <c r="P504" s="15"/>
      <c r="Q504" s="641"/>
      <c r="R504" s="214"/>
      <c r="S504" s="214"/>
      <c r="T504" s="214"/>
      <c r="U504" s="214"/>
      <c r="V504" s="315"/>
      <c r="W504" s="68"/>
    </row>
    <row r="505" spans="1:23" s="208" customFormat="1" ht="25.5" hidden="1">
      <c r="A505" s="190">
        <v>500</v>
      </c>
      <c r="B505" s="192">
        <v>1</v>
      </c>
      <c r="C505" s="192" t="s">
        <v>772</v>
      </c>
      <c r="D505" s="192" t="s">
        <v>23</v>
      </c>
      <c r="E505" s="192" t="s">
        <v>773</v>
      </c>
      <c r="F505" s="313" t="s">
        <v>774</v>
      </c>
      <c r="G505" s="378" t="s">
        <v>24</v>
      </c>
      <c r="H505" s="195">
        <v>0.7</v>
      </c>
      <c r="I505" s="191">
        <v>1</v>
      </c>
      <c r="J505" s="379">
        <v>40000</v>
      </c>
      <c r="K505" s="380">
        <v>40000</v>
      </c>
      <c r="L505" s="379">
        <v>40000</v>
      </c>
      <c r="M505" s="380">
        <v>0</v>
      </c>
      <c r="N505" s="381" t="s">
        <v>25</v>
      </c>
      <c r="O505" s="478" t="s">
        <v>39</v>
      </c>
      <c r="P505" s="484" t="s">
        <v>2472</v>
      </c>
      <c r="Q505" s="485" t="s">
        <v>793</v>
      </c>
      <c r="R505" s="486"/>
      <c r="S505" s="486"/>
      <c r="T505" s="486"/>
      <c r="U505" s="486"/>
      <c r="V505" s="487">
        <v>0</v>
      </c>
      <c r="W505" s="313"/>
    </row>
    <row r="506" spans="1:23" ht="14.25" hidden="1">
      <c r="A506" s="14">
        <v>501</v>
      </c>
      <c r="B506" s="70">
        <v>2</v>
      </c>
      <c r="C506" s="70" t="s">
        <v>772</v>
      </c>
      <c r="D506" s="70" t="s">
        <v>23</v>
      </c>
      <c r="E506" s="70" t="s">
        <v>773</v>
      </c>
      <c r="F506" s="71" t="s">
        <v>427</v>
      </c>
      <c r="G506" s="73" t="s">
        <v>19</v>
      </c>
      <c r="H506" s="11">
        <v>0.7</v>
      </c>
      <c r="I506" s="63">
        <v>2</v>
      </c>
      <c r="J506" s="96">
        <v>4000</v>
      </c>
      <c r="K506" s="74">
        <v>8000</v>
      </c>
      <c r="L506" s="96">
        <v>8000</v>
      </c>
      <c r="M506" s="74">
        <v>0</v>
      </c>
      <c r="N506" s="75" t="s">
        <v>25</v>
      </c>
      <c r="O506" s="473" t="s">
        <v>38</v>
      </c>
      <c r="P506" s="474" t="s">
        <v>794</v>
      </c>
      <c r="Q506" s="471" t="s">
        <v>192</v>
      </c>
      <c r="R506" s="475" t="s">
        <v>2473</v>
      </c>
      <c r="S506" s="477" t="s">
        <v>2919</v>
      </c>
      <c r="T506" s="475" t="s">
        <v>2474</v>
      </c>
      <c r="U506" s="475" t="s">
        <v>379</v>
      </c>
      <c r="V506" s="476">
        <v>8000</v>
      </c>
      <c r="W506" s="71"/>
    </row>
    <row r="507" spans="1:23" ht="14.25" hidden="1">
      <c r="A507" s="14">
        <v>502</v>
      </c>
      <c r="B507" s="70">
        <v>3</v>
      </c>
      <c r="C507" s="70" t="s">
        <v>772</v>
      </c>
      <c r="D507" s="70" t="s">
        <v>23</v>
      </c>
      <c r="E507" s="70" t="s">
        <v>773</v>
      </c>
      <c r="F507" s="71" t="s">
        <v>775</v>
      </c>
      <c r="G507" s="73" t="s">
        <v>19</v>
      </c>
      <c r="H507" s="11">
        <v>0.7</v>
      </c>
      <c r="I507" s="63">
        <v>3</v>
      </c>
      <c r="J507" s="74">
        <v>3000</v>
      </c>
      <c r="K507" s="74">
        <v>9000</v>
      </c>
      <c r="L507" s="74">
        <v>9000</v>
      </c>
      <c r="M507" s="74">
        <v>0</v>
      </c>
      <c r="N507" s="75" t="s">
        <v>25</v>
      </c>
      <c r="O507" s="473" t="s">
        <v>38</v>
      </c>
      <c r="P507" s="474" t="s">
        <v>794</v>
      </c>
      <c r="Q507" s="471" t="s">
        <v>192</v>
      </c>
      <c r="R507" s="475" t="s">
        <v>2473</v>
      </c>
      <c r="S507" s="477" t="s">
        <v>2919</v>
      </c>
      <c r="T507" s="475" t="s">
        <v>2474</v>
      </c>
      <c r="U507" s="475" t="s">
        <v>379</v>
      </c>
      <c r="V507" s="476">
        <v>9000</v>
      </c>
      <c r="W507" s="71"/>
    </row>
    <row r="508" spans="1:23" ht="14.25" hidden="1">
      <c r="A508" s="14">
        <v>503</v>
      </c>
      <c r="B508" s="70">
        <v>4</v>
      </c>
      <c r="C508" s="70" t="s">
        <v>772</v>
      </c>
      <c r="D508" s="70" t="s">
        <v>23</v>
      </c>
      <c r="E508" s="70" t="s">
        <v>773</v>
      </c>
      <c r="F508" s="71" t="s">
        <v>776</v>
      </c>
      <c r="G508" s="73" t="s">
        <v>19</v>
      </c>
      <c r="H508" s="11">
        <v>0.7</v>
      </c>
      <c r="I508" s="63">
        <v>1</v>
      </c>
      <c r="J508" s="96">
        <v>15000</v>
      </c>
      <c r="K508" s="74">
        <v>15000</v>
      </c>
      <c r="L508" s="74">
        <v>15000</v>
      </c>
      <c r="M508" s="74">
        <v>0</v>
      </c>
      <c r="N508" s="75" t="s">
        <v>25</v>
      </c>
      <c r="O508" s="473" t="s">
        <v>38</v>
      </c>
      <c r="P508" s="474" t="s">
        <v>794</v>
      </c>
      <c r="Q508" s="471" t="s">
        <v>192</v>
      </c>
      <c r="R508" s="475" t="s">
        <v>2473</v>
      </c>
      <c r="S508" s="477" t="s">
        <v>2919</v>
      </c>
      <c r="T508" s="475" t="s">
        <v>2474</v>
      </c>
      <c r="U508" s="475" t="s">
        <v>379</v>
      </c>
      <c r="V508" s="476">
        <v>15000</v>
      </c>
      <c r="W508" s="71"/>
    </row>
    <row r="509" spans="1:23" ht="14.25" hidden="1">
      <c r="A509" s="14">
        <v>504</v>
      </c>
      <c r="B509" s="70">
        <v>5</v>
      </c>
      <c r="C509" s="70" t="s">
        <v>772</v>
      </c>
      <c r="D509" s="70" t="s">
        <v>23</v>
      </c>
      <c r="E509" s="70" t="s">
        <v>773</v>
      </c>
      <c r="F509" s="71" t="s">
        <v>777</v>
      </c>
      <c r="G509" s="73" t="s">
        <v>19</v>
      </c>
      <c r="H509" s="11">
        <v>0.7</v>
      </c>
      <c r="I509" s="63">
        <v>1</v>
      </c>
      <c r="J509" s="74">
        <v>7000</v>
      </c>
      <c r="K509" s="74">
        <v>7000</v>
      </c>
      <c r="L509" s="74">
        <v>7000</v>
      </c>
      <c r="M509" s="74">
        <v>0</v>
      </c>
      <c r="N509" s="75" t="s">
        <v>25</v>
      </c>
      <c r="O509" s="473" t="s">
        <v>133</v>
      </c>
      <c r="P509" s="474" t="s">
        <v>2920</v>
      </c>
      <c r="Q509" s="471" t="s">
        <v>2475</v>
      </c>
      <c r="R509" s="475" t="s">
        <v>2921</v>
      </c>
      <c r="S509" s="477" t="s">
        <v>2922</v>
      </c>
      <c r="T509" s="475" t="s">
        <v>2923</v>
      </c>
      <c r="U509" s="475" t="s">
        <v>2923</v>
      </c>
      <c r="V509" s="476">
        <v>7000</v>
      </c>
      <c r="W509" s="71"/>
    </row>
    <row r="510" spans="1:23" ht="42.75" hidden="1">
      <c r="A510" s="14">
        <v>505</v>
      </c>
      <c r="B510" s="70">
        <v>6</v>
      </c>
      <c r="C510" s="70" t="s">
        <v>772</v>
      </c>
      <c r="D510" s="70" t="s">
        <v>23</v>
      </c>
      <c r="E510" s="70" t="s">
        <v>773</v>
      </c>
      <c r="F510" s="71" t="s">
        <v>778</v>
      </c>
      <c r="G510" s="73" t="s">
        <v>19</v>
      </c>
      <c r="H510" s="11">
        <v>0.7</v>
      </c>
      <c r="I510" s="63">
        <v>1</v>
      </c>
      <c r="J510" s="96">
        <v>20000</v>
      </c>
      <c r="K510" s="74">
        <v>20000</v>
      </c>
      <c r="L510" s="74">
        <v>20000</v>
      </c>
      <c r="M510" s="74">
        <v>0</v>
      </c>
      <c r="N510" s="75" t="s">
        <v>25</v>
      </c>
      <c r="O510" s="473" t="s">
        <v>133</v>
      </c>
      <c r="P510" s="474" t="s">
        <v>2920</v>
      </c>
      <c r="Q510" s="471" t="s">
        <v>2475</v>
      </c>
      <c r="R510" s="475" t="s">
        <v>2921</v>
      </c>
      <c r="S510" s="477" t="s">
        <v>2922</v>
      </c>
      <c r="T510" s="475" t="s">
        <v>2923</v>
      </c>
      <c r="U510" s="475" t="s">
        <v>2923</v>
      </c>
      <c r="V510" s="476">
        <v>20000</v>
      </c>
      <c r="W510" s="71"/>
    </row>
    <row r="511" spans="1:23" ht="14.25" hidden="1">
      <c r="A511" s="14">
        <v>506</v>
      </c>
      <c r="B511" s="70">
        <v>7</v>
      </c>
      <c r="C511" s="70" t="s">
        <v>772</v>
      </c>
      <c r="D511" s="70" t="s">
        <v>23</v>
      </c>
      <c r="E511" s="70" t="s">
        <v>773</v>
      </c>
      <c r="F511" s="71" t="s">
        <v>57</v>
      </c>
      <c r="G511" s="73" t="s">
        <v>19</v>
      </c>
      <c r="H511" s="11">
        <v>0.7</v>
      </c>
      <c r="I511" s="63">
        <v>1</v>
      </c>
      <c r="J511" s="74">
        <v>15000</v>
      </c>
      <c r="K511" s="74">
        <v>15000</v>
      </c>
      <c r="L511" s="74">
        <v>15000</v>
      </c>
      <c r="M511" s="74">
        <v>0</v>
      </c>
      <c r="N511" s="75" t="s">
        <v>25</v>
      </c>
      <c r="O511" s="473" t="s">
        <v>133</v>
      </c>
      <c r="P511" s="474" t="s">
        <v>2920</v>
      </c>
      <c r="Q511" s="471" t="s">
        <v>2475</v>
      </c>
      <c r="R511" s="475" t="s">
        <v>2921</v>
      </c>
      <c r="S511" s="477" t="s">
        <v>2922</v>
      </c>
      <c r="T511" s="475" t="s">
        <v>2923</v>
      </c>
      <c r="U511" s="475" t="s">
        <v>2923</v>
      </c>
      <c r="V511" s="476">
        <v>15000</v>
      </c>
      <c r="W511" s="71"/>
    </row>
    <row r="512" spans="1:23" ht="28.5" hidden="1">
      <c r="A512" s="14">
        <v>507</v>
      </c>
      <c r="B512" s="70">
        <v>8</v>
      </c>
      <c r="C512" s="70" t="s">
        <v>772</v>
      </c>
      <c r="D512" s="70" t="s">
        <v>23</v>
      </c>
      <c r="E512" s="70" t="s">
        <v>779</v>
      </c>
      <c r="F512" s="71" t="s">
        <v>780</v>
      </c>
      <c r="G512" s="73" t="s">
        <v>24</v>
      </c>
      <c r="H512" s="11">
        <v>0.7</v>
      </c>
      <c r="I512" s="63">
        <v>1</v>
      </c>
      <c r="J512" s="96">
        <v>160000</v>
      </c>
      <c r="K512" s="74">
        <f>I512*J512</f>
        <v>160000</v>
      </c>
      <c r="L512" s="74">
        <v>160000</v>
      </c>
      <c r="M512" s="74">
        <f>K512-L512</f>
        <v>0</v>
      </c>
      <c r="N512" s="75" t="s">
        <v>25</v>
      </c>
      <c r="O512" s="490" t="s">
        <v>38</v>
      </c>
      <c r="P512" s="474" t="s">
        <v>794</v>
      </c>
      <c r="Q512" s="471" t="s">
        <v>793</v>
      </c>
      <c r="R512" s="475" t="s">
        <v>735</v>
      </c>
      <c r="S512" s="475" t="s">
        <v>2924</v>
      </c>
      <c r="T512" s="475" t="s">
        <v>2925</v>
      </c>
      <c r="U512" s="475" t="s">
        <v>2809</v>
      </c>
      <c r="V512" s="476">
        <v>160000</v>
      </c>
      <c r="W512" s="71"/>
    </row>
    <row r="513" spans="1:23" ht="25.5" hidden="1">
      <c r="A513" s="14">
        <v>508</v>
      </c>
      <c r="B513" s="70">
        <v>9</v>
      </c>
      <c r="C513" s="70" t="s">
        <v>772</v>
      </c>
      <c r="D513" s="70" t="s">
        <v>18</v>
      </c>
      <c r="E513" s="70" t="s">
        <v>781</v>
      </c>
      <c r="F513" s="71" t="s">
        <v>782</v>
      </c>
      <c r="G513" s="73" t="s">
        <v>19</v>
      </c>
      <c r="H513" s="11">
        <v>0.7</v>
      </c>
      <c r="I513" s="63">
        <v>1</v>
      </c>
      <c r="J513" s="96">
        <v>900000</v>
      </c>
      <c r="K513" s="74">
        <v>900000</v>
      </c>
      <c r="L513" s="74">
        <v>900000</v>
      </c>
      <c r="M513" s="74">
        <v>0</v>
      </c>
      <c r="N513" s="75" t="s">
        <v>20</v>
      </c>
      <c r="O513" s="491" t="s">
        <v>133</v>
      </c>
      <c r="P513" s="484" t="s">
        <v>783</v>
      </c>
      <c r="Q513" s="482" t="s">
        <v>784</v>
      </c>
      <c r="R513" s="492" t="s">
        <v>785</v>
      </c>
      <c r="S513" s="492" t="s">
        <v>786</v>
      </c>
      <c r="T513" s="492" t="s">
        <v>2926</v>
      </c>
      <c r="U513" s="488"/>
      <c r="V513" s="489"/>
      <c r="W513" s="70"/>
    </row>
    <row r="514" spans="1:23" ht="28.5" hidden="1">
      <c r="A514" s="14">
        <v>509</v>
      </c>
      <c r="B514" s="70">
        <v>10</v>
      </c>
      <c r="C514" s="70" t="s">
        <v>772</v>
      </c>
      <c r="D514" s="70" t="s">
        <v>18</v>
      </c>
      <c r="E514" s="70" t="s">
        <v>781</v>
      </c>
      <c r="F514" s="71" t="s">
        <v>787</v>
      </c>
      <c r="G514" s="73" t="s">
        <v>19</v>
      </c>
      <c r="H514" s="11">
        <v>0.7</v>
      </c>
      <c r="I514" s="63">
        <v>1</v>
      </c>
      <c r="J514" s="96">
        <v>1700000</v>
      </c>
      <c r="K514" s="74">
        <v>1700000</v>
      </c>
      <c r="L514" s="96">
        <v>1547203.68</v>
      </c>
      <c r="M514" s="74">
        <v>152796.32000000007</v>
      </c>
      <c r="N514" s="75" t="s">
        <v>20</v>
      </c>
      <c r="O514" s="473" t="s">
        <v>133</v>
      </c>
      <c r="P514" s="474" t="s">
        <v>788</v>
      </c>
      <c r="Q514" s="471" t="s">
        <v>789</v>
      </c>
      <c r="R514" s="477" t="s">
        <v>439</v>
      </c>
      <c r="S514" s="477" t="s">
        <v>790</v>
      </c>
      <c r="T514" s="477" t="s">
        <v>2927</v>
      </c>
      <c r="U514" s="475" t="s">
        <v>2928</v>
      </c>
      <c r="V514" s="472">
        <v>1700000</v>
      </c>
      <c r="W514" s="70"/>
    </row>
    <row r="515" spans="1:23" ht="14.25" hidden="1">
      <c r="A515" s="14">
        <v>510</v>
      </c>
      <c r="B515" s="70">
        <v>11</v>
      </c>
      <c r="C515" s="70" t="s">
        <v>772</v>
      </c>
      <c r="D515" s="70" t="s">
        <v>23</v>
      </c>
      <c r="E515" s="70" t="s">
        <v>791</v>
      </c>
      <c r="F515" s="71" t="s">
        <v>792</v>
      </c>
      <c r="G515" s="73" t="s">
        <v>19</v>
      </c>
      <c r="H515" s="11">
        <v>0.7</v>
      </c>
      <c r="I515" s="63">
        <v>1</v>
      </c>
      <c r="J515" s="96">
        <v>80990</v>
      </c>
      <c r="K515" s="74">
        <v>80990</v>
      </c>
      <c r="L515" s="96">
        <v>80990</v>
      </c>
      <c r="M515" s="74">
        <v>0</v>
      </c>
      <c r="N515" s="75" t="s">
        <v>25</v>
      </c>
      <c r="O515" s="490" t="s">
        <v>38</v>
      </c>
      <c r="P515" s="474" t="s">
        <v>794</v>
      </c>
      <c r="Q515" s="471" t="s">
        <v>793</v>
      </c>
      <c r="R515" s="475" t="s">
        <v>2476</v>
      </c>
      <c r="S515" s="475" t="s">
        <v>2477</v>
      </c>
      <c r="T515" s="475" t="s">
        <v>2923</v>
      </c>
      <c r="U515" s="475" t="s">
        <v>2929</v>
      </c>
      <c r="V515" s="472">
        <v>80990</v>
      </c>
      <c r="W515" s="70"/>
    </row>
    <row r="516" spans="1:23" ht="28.5" hidden="1">
      <c r="A516" s="14">
        <v>511</v>
      </c>
      <c r="B516" s="70">
        <v>12</v>
      </c>
      <c r="C516" s="70" t="s">
        <v>772</v>
      </c>
      <c r="D516" s="70" t="s">
        <v>23</v>
      </c>
      <c r="E516" s="70" t="s">
        <v>791</v>
      </c>
      <c r="F516" s="71" t="s">
        <v>53</v>
      </c>
      <c r="G516" s="73" t="s">
        <v>19</v>
      </c>
      <c r="H516" s="11">
        <v>0.7</v>
      </c>
      <c r="I516" s="63">
        <v>1</v>
      </c>
      <c r="J516" s="96">
        <v>22000</v>
      </c>
      <c r="K516" s="74">
        <v>22000</v>
      </c>
      <c r="L516" s="96">
        <v>22000</v>
      </c>
      <c r="M516" s="74">
        <v>0</v>
      </c>
      <c r="N516" s="75" t="s">
        <v>25</v>
      </c>
      <c r="O516" s="473" t="s">
        <v>38</v>
      </c>
      <c r="P516" s="474" t="s">
        <v>794</v>
      </c>
      <c r="Q516" s="471" t="s">
        <v>496</v>
      </c>
      <c r="R516" s="475" t="s">
        <v>795</v>
      </c>
      <c r="S516" s="475" t="s">
        <v>796</v>
      </c>
      <c r="T516" s="475" t="s">
        <v>797</v>
      </c>
      <c r="U516" s="475" t="s">
        <v>798</v>
      </c>
      <c r="V516" s="476">
        <v>22000</v>
      </c>
      <c r="W516" s="70"/>
    </row>
    <row r="517" spans="1:23" ht="14.25" hidden="1">
      <c r="A517" s="14">
        <v>512</v>
      </c>
      <c r="B517" s="70">
        <v>13</v>
      </c>
      <c r="C517" s="70" t="s">
        <v>772</v>
      </c>
      <c r="D517" s="70" t="s">
        <v>23</v>
      </c>
      <c r="E517" s="70" t="s">
        <v>791</v>
      </c>
      <c r="F517" s="71" t="s">
        <v>799</v>
      </c>
      <c r="G517" s="73" t="s">
        <v>19</v>
      </c>
      <c r="H517" s="11">
        <v>0.7</v>
      </c>
      <c r="I517" s="63">
        <v>1</v>
      </c>
      <c r="J517" s="96">
        <v>3500</v>
      </c>
      <c r="K517" s="74">
        <v>3500</v>
      </c>
      <c r="L517" s="96">
        <v>3500</v>
      </c>
      <c r="M517" s="74">
        <v>0</v>
      </c>
      <c r="N517" s="75" t="s">
        <v>25</v>
      </c>
      <c r="O517" s="473" t="s">
        <v>38</v>
      </c>
      <c r="P517" s="474" t="s">
        <v>794</v>
      </c>
      <c r="Q517" s="471" t="s">
        <v>800</v>
      </c>
      <c r="R517" s="475" t="s">
        <v>801</v>
      </c>
      <c r="S517" s="475" t="s">
        <v>802</v>
      </c>
      <c r="T517" s="475" t="s">
        <v>2478</v>
      </c>
      <c r="U517" s="475" t="s">
        <v>2479</v>
      </c>
      <c r="V517" s="476">
        <v>3500</v>
      </c>
      <c r="W517" s="70"/>
    </row>
    <row r="518" spans="1:23" ht="28.5" hidden="1">
      <c r="A518" s="14">
        <v>513</v>
      </c>
      <c r="B518" s="70">
        <v>14</v>
      </c>
      <c r="C518" s="70" t="s">
        <v>772</v>
      </c>
      <c r="D518" s="70" t="s">
        <v>23</v>
      </c>
      <c r="E518" s="70" t="s">
        <v>791</v>
      </c>
      <c r="F518" s="71" t="s">
        <v>67</v>
      </c>
      <c r="G518" s="73" t="s">
        <v>19</v>
      </c>
      <c r="H518" s="11">
        <v>0.7</v>
      </c>
      <c r="I518" s="63">
        <v>1</v>
      </c>
      <c r="J518" s="96">
        <v>15000</v>
      </c>
      <c r="K518" s="74">
        <v>15000</v>
      </c>
      <c r="L518" s="96">
        <v>15000</v>
      </c>
      <c r="M518" s="74">
        <v>0</v>
      </c>
      <c r="N518" s="75" t="s">
        <v>25</v>
      </c>
      <c r="O518" s="473" t="s">
        <v>38</v>
      </c>
      <c r="P518" s="474" t="s">
        <v>794</v>
      </c>
      <c r="Q518" s="471" t="s">
        <v>800</v>
      </c>
      <c r="R518" s="475" t="s">
        <v>801</v>
      </c>
      <c r="S518" s="475" t="s">
        <v>802</v>
      </c>
      <c r="T518" s="475" t="s">
        <v>2478</v>
      </c>
      <c r="U518" s="475" t="s">
        <v>2479</v>
      </c>
      <c r="V518" s="476">
        <v>15000</v>
      </c>
      <c r="W518" s="70"/>
    </row>
    <row r="519" spans="1:23" ht="42.75" hidden="1">
      <c r="A519" s="14">
        <v>514</v>
      </c>
      <c r="B519" s="70">
        <v>15</v>
      </c>
      <c r="C519" s="70" t="s">
        <v>772</v>
      </c>
      <c r="D519" s="70" t="s">
        <v>23</v>
      </c>
      <c r="E519" s="70" t="s">
        <v>803</v>
      </c>
      <c r="F519" s="71" t="s">
        <v>804</v>
      </c>
      <c r="G519" s="73" t="s">
        <v>19</v>
      </c>
      <c r="H519" s="11">
        <v>0.7</v>
      </c>
      <c r="I519" s="63">
        <v>3</v>
      </c>
      <c r="J519" s="96">
        <v>30000</v>
      </c>
      <c r="K519" s="74">
        <f>I519*J519</f>
        <v>90000</v>
      </c>
      <c r="L519" s="74">
        <v>90000</v>
      </c>
      <c r="M519" s="74">
        <f>K519-L519</f>
        <v>0</v>
      </c>
      <c r="N519" s="75" t="s">
        <v>25</v>
      </c>
      <c r="O519" s="473" t="s">
        <v>38</v>
      </c>
      <c r="P519" s="474" t="s">
        <v>794</v>
      </c>
      <c r="Q519" s="471" t="s">
        <v>805</v>
      </c>
      <c r="R519" s="475" t="s">
        <v>695</v>
      </c>
      <c r="S519" s="475" t="s">
        <v>806</v>
      </c>
      <c r="T519" s="475" t="s">
        <v>613</v>
      </c>
      <c r="U519" s="475" t="s">
        <v>739</v>
      </c>
      <c r="V519" s="476">
        <v>90000</v>
      </c>
      <c r="W519" s="70"/>
    </row>
    <row r="520" spans="1:23" ht="14.25" hidden="1">
      <c r="A520" s="14">
        <v>515</v>
      </c>
      <c r="B520" s="70">
        <v>16</v>
      </c>
      <c r="C520" s="70" t="s">
        <v>772</v>
      </c>
      <c r="D520" s="70" t="s">
        <v>23</v>
      </c>
      <c r="E520" s="70" t="s">
        <v>803</v>
      </c>
      <c r="F520" s="71" t="s">
        <v>807</v>
      </c>
      <c r="G520" s="73" t="s">
        <v>24</v>
      </c>
      <c r="H520" s="11">
        <v>0.7</v>
      </c>
      <c r="I520" s="63">
        <v>1</v>
      </c>
      <c r="J520" s="96">
        <v>70000</v>
      </c>
      <c r="K520" s="74">
        <f>I520*J520</f>
        <v>70000</v>
      </c>
      <c r="L520" s="74">
        <v>70000</v>
      </c>
      <c r="M520" s="74">
        <f>K520-L520</f>
        <v>0</v>
      </c>
      <c r="N520" s="75" t="s">
        <v>25</v>
      </c>
      <c r="O520" s="473" t="s">
        <v>38</v>
      </c>
      <c r="P520" s="474" t="s">
        <v>794</v>
      </c>
      <c r="Q520" s="471" t="s">
        <v>808</v>
      </c>
      <c r="R520" s="475" t="s">
        <v>809</v>
      </c>
      <c r="S520" s="475" t="s">
        <v>810</v>
      </c>
      <c r="T520" s="475" t="s">
        <v>811</v>
      </c>
      <c r="U520" s="475" t="s">
        <v>812</v>
      </c>
      <c r="V520" s="476">
        <v>70000</v>
      </c>
      <c r="W520" s="70"/>
    </row>
    <row r="521" spans="1:23" ht="14.25" hidden="1">
      <c r="A521" s="14">
        <v>516</v>
      </c>
      <c r="B521" s="70">
        <v>17</v>
      </c>
      <c r="C521" s="70" t="s">
        <v>772</v>
      </c>
      <c r="D521" s="70" t="s">
        <v>23</v>
      </c>
      <c r="E521" s="70" t="s">
        <v>813</v>
      </c>
      <c r="F521" s="71" t="s">
        <v>89</v>
      </c>
      <c r="G521" s="73" t="s">
        <v>19</v>
      </c>
      <c r="H521" s="11">
        <v>0.7</v>
      </c>
      <c r="I521" s="63">
        <v>1</v>
      </c>
      <c r="J521" s="96">
        <v>6500</v>
      </c>
      <c r="K521" s="74">
        <v>6500</v>
      </c>
      <c r="L521" s="74">
        <v>6500</v>
      </c>
      <c r="M521" s="74">
        <v>0</v>
      </c>
      <c r="N521" s="75" t="s">
        <v>25</v>
      </c>
      <c r="O521" s="473" t="s">
        <v>38</v>
      </c>
      <c r="P521" s="474" t="s">
        <v>794</v>
      </c>
      <c r="Q521" s="471" t="s">
        <v>814</v>
      </c>
      <c r="R521" s="475" t="s">
        <v>623</v>
      </c>
      <c r="S521" s="475" t="s">
        <v>815</v>
      </c>
      <c r="T521" s="475" t="s">
        <v>816</v>
      </c>
      <c r="U521" s="475" t="s">
        <v>816</v>
      </c>
      <c r="V521" s="476">
        <v>6500</v>
      </c>
      <c r="W521" s="70"/>
    </row>
    <row r="522" spans="1:23" ht="28.5" hidden="1">
      <c r="A522" s="14">
        <v>517</v>
      </c>
      <c r="B522" s="70">
        <v>18</v>
      </c>
      <c r="C522" s="70" t="s">
        <v>772</v>
      </c>
      <c r="D522" s="70" t="s">
        <v>12</v>
      </c>
      <c r="E522" s="70" t="s">
        <v>813</v>
      </c>
      <c r="F522" s="71" t="s">
        <v>61</v>
      </c>
      <c r="G522" s="73" t="s">
        <v>19</v>
      </c>
      <c r="H522" s="11">
        <v>0.7</v>
      </c>
      <c r="I522" s="63">
        <v>2</v>
      </c>
      <c r="J522" s="96">
        <v>21000</v>
      </c>
      <c r="K522" s="74">
        <f>I522*J522</f>
        <v>42000</v>
      </c>
      <c r="L522" s="74">
        <v>42000</v>
      </c>
      <c r="M522" s="74">
        <f>K522-L522</f>
        <v>0</v>
      </c>
      <c r="N522" s="75" t="s">
        <v>25</v>
      </c>
      <c r="O522" s="473" t="s">
        <v>38</v>
      </c>
      <c r="P522" s="474" t="s">
        <v>794</v>
      </c>
      <c r="Q522" s="471" t="s">
        <v>817</v>
      </c>
      <c r="R522" s="475" t="s">
        <v>746</v>
      </c>
      <c r="S522" s="475" t="s">
        <v>818</v>
      </c>
      <c r="T522" s="475" t="s">
        <v>623</v>
      </c>
      <c r="U522" s="475" t="s">
        <v>623</v>
      </c>
      <c r="V522" s="476">
        <v>42000</v>
      </c>
      <c r="W522" s="70"/>
    </row>
    <row r="523" spans="1:23" ht="14.25" hidden="1">
      <c r="A523" s="14">
        <v>518</v>
      </c>
      <c r="B523" s="70">
        <v>19</v>
      </c>
      <c r="C523" s="70" t="s">
        <v>772</v>
      </c>
      <c r="D523" s="70" t="s">
        <v>12</v>
      </c>
      <c r="E523" s="70" t="s">
        <v>819</v>
      </c>
      <c r="F523" s="71" t="s">
        <v>427</v>
      </c>
      <c r="G523" s="73" t="s">
        <v>19</v>
      </c>
      <c r="H523" s="11">
        <v>0.7</v>
      </c>
      <c r="I523" s="63">
        <v>6</v>
      </c>
      <c r="J523" s="96">
        <v>4000</v>
      </c>
      <c r="K523" s="74">
        <v>24000</v>
      </c>
      <c r="L523" s="74">
        <v>24000</v>
      </c>
      <c r="M523" s="74">
        <v>0</v>
      </c>
      <c r="N523" s="75" t="s">
        <v>820</v>
      </c>
      <c r="O523" s="473" t="s">
        <v>38</v>
      </c>
      <c r="P523" s="474" t="s">
        <v>794</v>
      </c>
      <c r="Q523" s="471" t="s">
        <v>821</v>
      </c>
      <c r="R523" s="475" t="s">
        <v>822</v>
      </c>
      <c r="S523" s="477" t="s">
        <v>823</v>
      </c>
      <c r="T523" s="475" t="s">
        <v>824</v>
      </c>
      <c r="U523" s="475" t="s">
        <v>824</v>
      </c>
      <c r="V523" s="476">
        <v>24000</v>
      </c>
      <c r="W523" s="70"/>
    </row>
    <row r="524" spans="1:23" ht="14.25" hidden="1">
      <c r="A524" s="14">
        <v>519</v>
      </c>
      <c r="B524" s="70">
        <v>20</v>
      </c>
      <c r="C524" s="70" t="s">
        <v>772</v>
      </c>
      <c r="D524" s="70" t="s">
        <v>12</v>
      </c>
      <c r="E524" s="70" t="s">
        <v>819</v>
      </c>
      <c r="F524" s="71" t="s">
        <v>825</v>
      </c>
      <c r="G524" s="73" t="s">
        <v>19</v>
      </c>
      <c r="H524" s="11">
        <v>0.7</v>
      </c>
      <c r="I524" s="63">
        <v>1</v>
      </c>
      <c r="J524" s="96">
        <v>11742.68</v>
      </c>
      <c r="K524" s="74">
        <v>11742.68</v>
      </c>
      <c r="L524" s="74">
        <v>11742.68</v>
      </c>
      <c r="M524" s="74">
        <v>0</v>
      </c>
      <c r="N524" s="75" t="s">
        <v>820</v>
      </c>
      <c r="O524" s="473" t="s">
        <v>38</v>
      </c>
      <c r="P524" s="474" t="s">
        <v>794</v>
      </c>
      <c r="Q524" s="471" t="s">
        <v>800</v>
      </c>
      <c r="R524" s="475" t="s">
        <v>822</v>
      </c>
      <c r="S524" s="477" t="s">
        <v>826</v>
      </c>
      <c r="T524" s="475" t="s">
        <v>827</v>
      </c>
      <c r="U524" s="475" t="s">
        <v>2480</v>
      </c>
      <c r="V524" s="476">
        <v>11742.68</v>
      </c>
      <c r="W524" s="70"/>
    </row>
    <row r="525" spans="1:23" ht="14.25" hidden="1">
      <c r="A525" s="14">
        <v>520</v>
      </c>
      <c r="B525" s="70">
        <v>21</v>
      </c>
      <c r="C525" s="70" t="s">
        <v>772</v>
      </c>
      <c r="D525" s="70" t="s">
        <v>12</v>
      </c>
      <c r="E525" s="70" t="s">
        <v>819</v>
      </c>
      <c r="F525" s="71" t="s">
        <v>65</v>
      </c>
      <c r="G525" s="73" t="s">
        <v>19</v>
      </c>
      <c r="H525" s="11">
        <v>0.7</v>
      </c>
      <c r="I525" s="63">
        <v>1</v>
      </c>
      <c r="J525" s="96">
        <v>37000</v>
      </c>
      <c r="K525" s="74">
        <v>37000</v>
      </c>
      <c r="L525" s="74">
        <v>37000</v>
      </c>
      <c r="M525" s="74">
        <v>0</v>
      </c>
      <c r="N525" s="75" t="s">
        <v>820</v>
      </c>
      <c r="O525" s="473" t="s">
        <v>38</v>
      </c>
      <c r="P525" s="474" t="s">
        <v>794</v>
      </c>
      <c r="Q525" s="471" t="s">
        <v>800</v>
      </c>
      <c r="R525" s="475" t="s">
        <v>822</v>
      </c>
      <c r="S525" s="477" t="s">
        <v>826</v>
      </c>
      <c r="T525" s="475" t="s">
        <v>827</v>
      </c>
      <c r="U525" s="475" t="s">
        <v>2480</v>
      </c>
      <c r="V525" s="476">
        <v>37000</v>
      </c>
      <c r="W525" s="70"/>
    </row>
    <row r="526" spans="1:23" ht="14.25" hidden="1">
      <c r="A526" s="14">
        <v>521</v>
      </c>
      <c r="B526" s="70">
        <v>22</v>
      </c>
      <c r="C526" s="70" t="s">
        <v>772</v>
      </c>
      <c r="D526" s="70" t="s">
        <v>12</v>
      </c>
      <c r="E526" s="70" t="s">
        <v>819</v>
      </c>
      <c r="F526" s="71" t="s">
        <v>412</v>
      </c>
      <c r="G526" s="73" t="s">
        <v>19</v>
      </c>
      <c r="H526" s="11">
        <v>0.7</v>
      </c>
      <c r="I526" s="63">
        <v>3</v>
      </c>
      <c r="J526" s="96">
        <v>23000</v>
      </c>
      <c r="K526" s="74">
        <v>69000</v>
      </c>
      <c r="L526" s="74">
        <v>69000</v>
      </c>
      <c r="M526" s="74">
        <v>0</v>
      </c>
      <c r="N526" s="75" t="s">
        <v>820</v>
      </c>
      <c r="O526" s="473" t="s">
        <v>38</v>
      </c>
      <c r="P526" s="474" t="s">
        <v>794</v>
      </c>
      <c r="Q526" s="471" t="s">
        <v>828</v>
      </c>
      <c r="R526" s="475" t="s">
        <v>829</v>
      </c>
      <c r="S526" s="477" t="s">
        <v>830</v>
      </c>
      <c r="T526" s="475" t="s">
        <v>831</v>
      </c>
      <c r="U526" s="475" t="s">
        <v>831</v>
      </c>
      <c r="V526" s="476">
        <v>69000</v>
      </c>
      <c r="W526" s="70"/>
    </row>
    <row r="527" spans="1:23" ht="28.5" hidden="1">
      <c r="A527" s="14">
        <v>522</v>
      </c>
      <c r="B527" s="70">
        <v>23</v>
      </c>
      <c r="C527" s="70" t="s">
        <v>772</v>
      </c>
      <c r="D527" s="70" t="s">
        <v>12</v>
      </c>
      <c r="E527" s="70" t="s">
        <v>832</v>
      </c>
      <c r="F527" s="71" t="s">
        <v>833</v>
      </c>
      <c r="G527" s="73" t="s">
        <v>19</v>
      </c>
      <c r="H527" s="11">
        <v>0.7</v>
      </c>
      <c r="I527" s="63">
        <v>1</v>
      </c>
      <c r="J527" s="96">
        <v>30000</v>
      </c>
      <c r="K527" s="74">
        <v>30000</v>
      </c>
      <c r="L527" s="74">
        <v>30000</v>
      </c>
      <c r="M527" s="74">
        <v>0</v>
      </c>
      <c r="N527" s="75" t="s">
        <v>25</v>
      </c>
      <c r="O527" s="473" t="s">
        <v>38</v>
      </c>
      <c r="P527" s="474" t="s">
        <v>794</v>
      </c>
      <c r="Q527" s="471" t="s">
        <v>834</v>
      </c>
      <c r="R527" s="475" t="s">
        <v>835</v>
      </c>
      <c r="S527" s="475" t="s">
        <v>836</v>
      </c>
      <c r="T527" s="475" t="s">
        <v>837</v>
      </c>
      <c r="U527" s="475" t="s">
        <v>838</v>
      </c>
      <c r="V527" s="476">
        <v>30000</v>
      </c>
      <c r="W527" s="70"/>
    </row>
    <row r="528" spans="1:23" ht="14.25" hidden="1">
      <c r="A528" s="14">
        <v>523</v>
      </c>
      <c r="B528" s="70">
        <v>24</v>
      </c>
      <c r="C528" s="70" t="s">
        <v>772</v>
      </c>
      <c r="D528" s="70" t="s">
        <v>12</v>
      </c>
      <c r="E528" s="70" t="s">
        <v>832</v>
      </c>
      <c r="F528" s="71" t="s">
        <v>839</v>
      </c>
      <c r="G528" s="73" t="s">
        <v>24</v>
      </c>
      <c r="H528" s="11">
        <v>0.7</v>
      </c>
      <c r="I528" s="63">
        <v>1</v>
      </c>
      <c r="J528" s="96">
        <v>32400</v>
      </c>
      <c r="K528" s="74">
        <v>32400</v>
      </c>
      <c r="L528" s="74">
        <v>32400</v>
      </c>
      <c r="M528" s="74">
        <v>0</v>
      </c>
      <c r="N528" s="75" t="s">
        <v>25</v>
      </c>
      <c r="O528" s="473" t="s">
        <v>38</v>
      </c>
      <c r="P528" s="474" t="s">
        <v>794</v>
      </c>
      <c r="Q528" s="471" t="s">
        <v>840</v>
      </c>
      <c r="R528" s="475" t="s">
        <v>841</v>
      </c>
      <c r="S528" s="475" t="s">
        <v>842</v>
      </c>
      <c r="T528" s="475" t="s">
        <v>843</v>
      </c>
      <c r="U528" s="475" t="s">
        <v>844</v>
      </c>
      <c r="V528" s="476">
        <v>32400</v>
      </c>
      <c r="W528" s="70"/>
    </row>
    <row r="529" spans="1:23" ht="28.5" hidden="1">
      <c r="A529" s="14">
        <v>524</v>
      </c>
      <c r="B529" s="70">
        <v>25</v>
      </c>
      <c r="C529" s="70" t="s">
        <v>772</v>
      </c>
      <c r="D529" s="70" t="s">
        <v>12</v>
      </c>
      <c r="E529" s="70" t="s">
        <v>832</v>
      </c>
      <c r="F529" s="71" t="s">
        <v>845</v>
      </c>
      <c r="G529" s="73" t="s">
        <v>24</v>
      </c>
      <c r="H529" s="11">
        <v>0.7</v>
      </c>
      <c r="I529" s="63">
        <v>1</v>
      </c>
      <c r="J529" s="96">
        <v>42160</v>
      </c>
      <c r="K529" s="74">
        <v>42160</v>
      </c>
      <c r="L529" s="74">
        <v>42160</v>
      </c>
      <c r="M529" s="74">
        <v>0</v>
      </c>
      <c r="N529" s="75" t="s">
        <v>25</v>
      </c>
      <c r="O529" s="473" t="s">
        <v>38</v>
      </c>
      <c r="P529" s="474" t="s">
        <v>794</v>
      </c>
      <c r="Q529" s="471" t="s">
        <v>840</v>
      </c>
      <c r="R529" s="475" t="s">
        <v>846</v>
      </c>
      <c r="S529" s="475" t="s">
        <v>847</v>
      </c>
      <c r="T529" s="475" t="s">
        <v>848</v>
      </c>
      <c r="U529" s="475" t="s">
        <v>849</v>
      </c>
      <c r="V529" s="476">
        <v>42160</v>
      </c>
      <c r="W529" s="70"/>
    </row>
    <row r="530" spans="1:23" ht="28.5" hidden="1">
      <c r="A530" s="14">
        <v>525</v>
      </c>
      <c r="B530" s="70">
        <v>26</v>
      </c>
      <c r="C530" s="70" t="s">
        <v>772</v>
      </c>
      <c r="D530" s="70" t="s">
        <v>12</v>
      </c>
      <c r="E530" s="70" t="s">
        <v>832</v>
      </c>
      <c r="F530" s="71" t="s">
        <v>845</v>
      </c>
      <c r="G530" s="73" t="s">
        <v>24</v>
      </c>
      <c r="H530" s="11">
        <v>0.7</v>
      </c>
      <c r="I530" s="63">
        <v>1</v>
      </c>
      <c r="J530" s="96">
        <v>55440</v>
      </c>
      <c r="K530" s="74">
        <v>55440</v>
      </c>
      <c r="L530" s="74">
        <v>55440</v>
      </c>
      <c r="M530" s="74">
        <v>0</v>
      </c>
      <c r="N530" s="75" t="s">
        <v>25</v>
      </c>
      <c r="O530" s="473" t="s">
        <v>38</v>
      </c>
      <c r="P530" s="474" t="s">
        <v>794</v>
      </c>
      <c r="Q530" s="471" t="s">
        <v>840</v>
      </c>
      <c r="R530" s="475" t="s">
        <v>846</v>
      </c>
      <c r="S530" s="475" t="s">
        <v>850</v>
      </c>
      <c r="T530" s="475" t="s">
        <v>849</v>
      </c>
      <c r="U530" s="475" t="s">
        <v>851</v>
      </c>
      <c r="V530" s="476">
        <v>55440</v>
      </c>
      <c r="W530" s="70"/>
    </row>
    <row r="531" spans="1:23" ht="28.5" hidden="1">
      <c r="A531" s="14">
        <v>526</v>
      </c>
      <c r="B531" s="70">
        <v>27</v>
      </c>
      <c r="C531" s="70" t="s">
        <v>772</v>
      </c>
      <c r="D531" s="70" t="s">
        <v>23</v>
      </c>
      <c r="E531" s="72" t="s">
        <v>852</v>
      </c>
      <c r="F531" s="71" t="s">
        <v>853</v>
      </c>
      <c r="G531" s="73" t="s">
        <v>19</v>
      </c>
      <c r="H531" s="11">
        <v>0.7</v>
      </c>
      <c r="I531" s="63">
        <v>1</v>
      </c>
      <c r="J531" s="74">
        <v>12000</v>
      </c>
      <c r="K531" s="74">
        <v>12000</v>
      </c>
      <c r="L531" s="74">
        <v>12000</v>
      </c>
      <c r="M531" s="74">
        <v>0</v>
      </c>
      <c r="N531" s="75" t="s">
        <v>13</v>
      </c>
      <c r="O531" s="473" t="s">
        <v>38</v>
      </c>
      <c r="P531" s="474" t="s">
        <v>794</v>
      </c>
      <c r="Q531" s="471" t="s">
        <v>800</v>
      </c>
      <c r="R531" s="475" t="s">
        <v>2481</v>
      </c>
      <c r="S531" s="481">
        <v>620214208597</v>
      </c>
      <c r="T531" s="475" t="s">
        <v>2478</v>
      </c>
      <c r="U531" s="475" t="s">
        <v>2479</v>
      </c>
      <c r="V531" s="476">
        <v>12000</v>
      </c>
      <c r="W531" s="70"/>
    </row>
    <row r="532" spans="1:23" ht="14.25" hidden="1">
      <c r="A532" s="14">
        <v>527</v>
      </c>
      <c r="B532" s="70">
        <v>28</v>
      </c>
      <c r="C532" s="70" t="s">
        <v>772</v>
      </c>
      <c r="D532" s="70" t="s">
        <v>12</v>
      </c>
      <c r="E532" s="72" t="s">
        <v>854</v>
      </c>
      <c r="F532" s="71" t="s">
        <v>855</v>
      </c>
      <c r="G532" s="73" t="s">
        <v>19</v>
      </c>
      <c r="H532" s="11">
        <v>0.7</v>
      </c>
      <c r="I532" s="63">
        <v>1</v>
      </c>
      <c r="J532" s="96">
        <v>10000</v>
      </c>
      <c r="K532" s="74">
        <f t="shared" ref="K532:K539" si="26">I532*J532</f>
        <v>10000</v>
      </c>
      <c r="L532" s="74">
        <v>10000</v>
      </c>
      <c r="M532" s="74">
        <f t="shared" ref="M532:M539" si="27">K532-L532</f>
        <v>0</v>
      </c>
      <c r="N532" s="75" t="s">
        <v>25</v>
      </c>
      <c r="O532" s="473" t="s">
        <v>38</v>
      </c>
      <c r="P532" s="474" t="s">
        <v>794</v>
      </c>
      <c r="Q532" s="471" t="s">
        <v>856</v>
      </c>
      <c r="R532" s="475" t="s">
        <v>798</v>
      </c>
      <c r="S532" s="480">
        <v>620214144799</v>
      </c>
      <c r="T532" s="475" t="s">
        <v>857</v>
      </c>
      <c r="U532" s="475" t="s">
        <v>857</v>
      </c>
      <c r="V532" s="476">
        <v>10000</v>
      </c>
      <c r="W532" s="70"/>
    </row>
    <row r="533" spans="1:23" ht="28.5" hidden="1">
      <c r="A533" s="14">
        <v>528</v>
      </c>
      <c r="B533" s="70">
        <v>29</v>
      </c>
      <c r="C533" s="70" t="s">
        <v>772</v>
      </c>
      <c r="D533" s="70" t="s">
        <v>12</v>
      </c>
      <c r="E533" s="72" t="s">
        <v>854</v>
      </c>
      <c r="F533" s="71" t="s">
        <v>61</v>
      </c>
      <c r="G533" s="73" t="s">
        <v>19</v>
      </c>
      <c r="H533" s="11">
        <v>0.7</v>
      </c>
      <c r="I533" s="63">
        <v>2</v>
      </c>
      <c r="J533" s="96">
        <v>21000</v>
      </c>
      <c r="K533" s="74">
        <f t="shared" si="26"/>
        <v>42000</v>
      </c>
      <c r="L533" s="74">
        <v>42000</v>
      </c>
      <c r="M533" s="74">
        <f t="shared" si="27"/>
        <v>0</v>
      </c>
      <c r="N533" s="75" t="s">
        <v>25</v>
      </c>
      <c r="O533" s="473" t="s">
        <v>38</v>
      </c>
      <c r="P533" s="474" t="s">
        <v>794</v>
      </c>
      <c r="Q533" s="471" t="s">
        <v>856</v>
      </c>
      <c r="R533" s="475" t="s">
        <v>798</v>
      </c>
      <c r="S533" s="480">
        <v>620214131152</v>
      </c>
      <c r="T533" s="475" t="s">
        <v>858</v>
      </c>
      <c r="U533" s="475" t="s">
        <v>858</v>
      </c>
      <c r="V533" s="476">
        <v>42000</v>
      </c>
      <c r="W533" s="70"/>
    </row>
    <row r="534" spans="1:23" ht="14.25" hidden="1">
      <c r="A534" s="14">
        <v>529</v>
      </c>
      <c r="B534" s="70">
        <v>30</v>
      </c>
      <c r="C534" s="70" t="s">
        <v>772</v>
      </c>
      <c r="D534" s="70" t="s">
        <v>12</v>
      </c>
      <c r="E534" s="72" t="s">
        <v>854</v>
      </c>
      <c r="F534" s="71" t="s">
        <v>859</v>
      </c>
      <c r="G534" s="73" t="s">
        <v>24</v>
      </c>
      <c r="H534" s="11">
        <v>0.7</v>
      </c>
      <c r="I534" s="63">
        <v>1</v>
      </c>
      <c r="J534" s="96">
        <v>10000</v>
      </c>
      <c r="K534" s="74">
        <f t="shared" si="26"/>
        <v>10000</v>
      </c>
      <c r="L534" s="74">
        <v>10000</v>
      </c>
      <c r="M534" s="74">
        <f t="shared" si="27"/>
        <v>0</v>
      </c>
      <c r="N534" s="75" t="s">
        <v>25</v>
      </c>
      <c r="O534" s="473" t="s">
        <v>38</v>
      </c>
      <c r="P534" s="474" t="s">
        <v>794</v>
      </c>
      <c r="Q534" s="471" t="s">
        <v>860</v>
      </c>
      <c r="R534" s="475" t="s">
        <v>798</v>
      </c>
      <c r="S534" s="480">
        <v>620214126972</v>
      </c>
      <c r="T534" s="475" t="s">
        <v>857</v>
      </c>
      <c r="U534" s="475" t="s">
        <v>857</v>
      </c>
      <c r="V534" s="476">
        <v>10000</v>
      </c>
      <c r="W534" s="70"/>
    </row>
    <row r="535" spans="1:23" ht="14.25" hidden="1">
      <c r="A535" s="14">
        <v>530</v>
      </c>
      <c r="B535" s="70">
        <v>31</v>
      </c>
      <c r="C535" s="70" t="s">
        <v>772</v>
      </c>
      <c r="D535" s="70" t="s">
        <v>12</v>
      </c>
      <c r="E535" s="72" t="s">
        <v>854</v>
      </c>
      <c r="F535" s="71" t="s">
        <v>861</v>
      </c>
      <c r="G535" s="73" t="s">
        <v>19</v>
      </c>
      <c r="H535" s="11">
        <v>0.7</v>
      </c>
      <c r="I535" s="63">
        <v>2</v>
      </c>
      <c r="J535" s="96">
        <v>2500</v>
      </c>
      <c r="K535" s="74">
        <f t="shared" si="26"/>
        <v>5000</v>
      </c>
      <c r="L535" s="74">
        <v>5000</v>
      </c>
      <c r="M535" s="74">
        <f t="shared" si="27"/>
        <v>0</v>
      </c>
      <c r="N535" s="75" t="s">
        <v>25</v>
      </c>
      <c r="O535" s="473" t="s">
        <v>38</v>
      </c>
      <c r="P535" s="474" t="s">
        <v>794</v>
      </c>
      <c r="Q535" s="471" t="s">
        <v>856</v>
      </c>
      <c r="R535" s="475" t="s">
        <v>798</v>
      </c>
      <c r="S535" s="480">
        <v>620214131152</v>
      </c>
      <c r="T535" s="475" t="s">
        <v>858</v>
      </c>
      <c r="U535" s="475" t="s">
        <v>858</v>
      </c>
      <c r="V535" s="476">
        <v>5000</v>
      </c>
      <c r="W535" s="70"/>
    </row>
    <row r="536" spans="1:23" ht="14.25" hidden="1">
      <c r="A536" s="14">
        <v>531</v>
      </c>
      <c r="B536" s="70">
        <v>32</v>
      </c>
      <c r="C536" s="70" t="s">
        <v>772</v>
      </c>
      <c r="D536" s="70" t="s">
        <v>12</v>
      </c>
      <c r="E536" s="72" t="s">
        <v>854</v>
      </c>
      <c r="F536" s="71" t="s">
        <v>777</v>
      </c>
      <c r="G536" s="73" t="s">
        <v>19</v>
      </c>
      <c r="H536" s="11">
        <v>0.7</v>
      </c>
      <c r="I536" s="63">
        <v>1</v>
      </c>
      <c r="J536" s="96">
        <v>7000</v>
      </c>
      <c r="K536" s="74">
        <f t="shared" si="26"/>
        <v>7000</v>
      </c>
      <c r="L536" s="74">
        <v>7000</v>
      </c>
      <c r="M536" s="74">
        <f t="shared" si="27"/>
        <v>0</v>
      </c>
      <c r="N536" s="75" t="s">
        <v>25</v>
      </c>
      <c r="O536" s="473" t="s">
        <v>38</v>
      </c>
      <c r="P536" s="474" t="s">
        <v>794</v>
      </c>
      <c r="Q536" s="471" t="s">
        <v>856</v>
      </c>
      <c r="R536" s="475" t="s">
        <v>798</v>
      </c>
      <c r="S536" s="480">
        <v>620214143540</v>
      </c>
      <c r="T536" s="475" t="s">
        <v>858</v>
      </c>
      <c r="U536" s="475" t="s">
        <v>858</v>
      </c>
      <c r="V536" s="476">
        <v>7000</v>
      </c>
      <c r="W536" s="70"/>
    </row>
    <row r="537" spans="1:23" ht="14.25" hidden="1">
      <c r="A537" s="14">
        <v>532</v>
      </c>
      <c r="B537" s="70">
        <v>33</v>
      </c>
      <c r="C537" s="70" t="s">
        <v>772</v>
      </c>
      <c r="D537" s="70" t="s">
        <v>12</v>
      </c>
      <c r="E537" s="72" t="s">
        <v>854</v>
      </c>
      <c r="F537" s="71" t="s">
        <v>862</v>
      </c>
      <c r="G537" s="73" t="s">
        <v>24</v>
      </c>
      <c r="H537" s="11">
        <v>0.7</v>
      </c>
      <c r="I537" s="63">
        <v>1</v>
      </c>
      <c r="J537" s="96">
        <v>56000</v>
      </c>
      <c r="K537" s="74">
        <f t="shared" si="26"/>
        <v>56000</v>
      </c>
      <c r="L537" s="74">
        <v>56000</v>
      </c>
      <c r="M537" s="74">
        <f t="shared" si="27"/>
        <v>0</v>
      </c>
      <c r="N537" s="75" t="s">
        <v>25</v>
      </c>
      <c r="O537" s="473" t="s">
        <v>38</v>
      </c>
      <c r="P537" s="474" t="s">
        <v>794</v>
      </c>
      <c r="Q537" s="471" t="s">
        <v>863</v>
      </c>
      <c r="R537" s="475" t="s">
        <v>798</v>
      </c>
      <c r="S537" s="480">
        <v>620214127749</v>
      </c>
      <c r="T537" s="475" t="s">
        <v>857</v>
      </c>
      <c r="U537" s="475" t="s">
        <v>857</v>
      </c>
      <c r="V537" s="476">
        <v>56000</v>
      </c>
      <c r="W537" s="70"/>
    </row>
    <row r="538" spans="1:23" ht="14.25" hidden="1">
      <c r="A538" s="14">
        <v>533</v>
      </c>
      <c r="B538" s="70">
        <v>34</v>
      </c>
      <c r="C538" s="70" t="s">
        <v>772</v>
      </c>
      <c r="D538" s="70" t="s">
        <v>12</v>
      </c>
      <c r="E538" s="72" t="s">
        <v>854</v>
      </c>
      <c r="F538" s="71" t="s">
        <v>73</v>
      </c>
      <c r="G538" s="73" t="s">
        <v>19</v>
      </c>
      <c r="H538" s="11">
        <v>0.7</v>
      </c>
      <c r="I538" s="63">
        <v>2</v>
      </c>
      <c r="J538" s="96">
        <v>3000</v>
      </c>
      <c r="K538" s="74">
        <f t="shared" si="26"/>
        <v>6000</v>
      </c>
      <c r="L538" s="74">
        <v>6000</v>
      </c>
      <c r="M538" s="74">
        <f t="shared" si="27"/>
        <v>0</v>
      </c>
      <c r="N538" s="75" t="s">
        <v>25</v>
      </c>
      <c r="O538" s="473" t="s">
        <v>38</v>
      </c>
      <c r="P538" s="474" t="s">
        <v>794</v>
      </c>
      <c r="Q538" s="471" t="s">
        <v>864</v>
      </c>
      <c r="R538" s="475" t="s">
        <v>798</v>
      </c>
      <c r="S538" s="480">
        <v>620214146596</v>
      </c>
      <c r="T538" s="475" t="s">
        <v>858</v>
      </c>
      <c r="U538" s="479" t="s">
        <v>858</v>
      </c>
      <c r="V538" s="476">
        <v>6000</v>
      </c>
      <c r="W538" s="70"/>
    </row>
    <row r="539" spans="1:23" ht="14.25" hidden="1">
      <c r="A539" s="14">
        <v>534</v>
      </c>
      <c r="B539" s="70">
        <v>35</v>
      </c>
      <c r="C539" s="70" t="s">
        <v>772</v>
      </c>
      <c r="D539" s="70" t="s">
        <v>12</v>
      </c>
      <c r="E539" s="72" t="s">
        <v>854</v>
      </c>
      <c r="F539" s="71" t="s">
        <v>412</v>
      </c>
      <c r="G539" s="73" t="s">
        <v>19</v>
      </c>
      <c r="H539" s="11">
        <v>0.7</v>
      </c>
      <c r="I539" s="63">
        <v>1</v>
      </c>
      <c r="J539" s="96">
        <v>14000</v>
      </c>
      <c r="K539" s="74">
        <f t="shared" si="26"/>
        <v>14000</v>
      </c>
      <c r="L539" s="74">
        <v>14000</v>
      </c>
      <c r="M539" s="74">
        <f t="shared" si="27"/>
        <v>0</v>
      </c>
      <c r="N539" s="75" t="s">
        <v>25</v>
      </c>
      <c r="O539" s="473" t="s">
        <v>38</v>
      </c>
      <c r="P539" s="474" t="s">
        <v>794</v>
      </c>
      <c r="Q539" s="471" t="s">
        <v>856</v>
      </c>
      <c r="R539" s="475" t="s">
        <v>798</v>
      </c>
      <c r="S539" s="480">
        <v>620214131152</v>
      </c>
      <c r="T539" s="475" t="s">
        <v>858</v>
      </c>
      <c r="U539" s="475" t="s">
        <v>858</v>
      </c>
      <c r="V539" s="476">
        <v>14000</v>
      </c>
      <c r="W539" s="70"/>
    </row>
    <row r="540" spans="1:23" ht="14.25" hidden="1">
      <c r="A540" s="14">
        <v>535</v>
      </c>
      <c r="B540" s="70">
        <v>36</v>
      </c>
      <c r="C540" s="70" t="s">
        <v>772</v>
      </c>
      <c r="D540" s="70" t="s">
        <v>12</v>
      </c>
      <c r="E540" s="72" t="s">
        <v>865</v>
      </c>
      <c r="F540" s="71" t="s">
        <v>839</v>
      </c>
      <c r="G540" s="73" t="s">
        <v>24</v>
      </c>
      <c r="H540" s="11">
        <v>0.7</v>
      </c>
      <c r="I540" s="63">
        <v>1</v>
      </c>
      <c r="J540" s="96">
        <v>159840</v>
      </c>
      <c r="K540" s="74">
        <v>159840</v>
      </c>
      <c r="L540" s="96">
        <v>159840</v>
      </c>
      <c r="M540" s="74">
        <v>0</v>
      </c>
      <c r="N540" s="75" t="s">
        <v>25</v>
      </c>
      <c r="O540" s="473" t="s">
        <v>38</v>
      </c>
      <c r="P540" s="474" t="s">
        <v>794</v>
      </c>
      <c r="Q540" s="471" t="s">
        <v>793</v>
      </c>
      <c r="R540" s="475" t="s">
        <v>657</v>
      </c>
      <c r="S540" s="475" t="s">
        <v>866</v>
      </c>
      <c r="T540" s="475" t="s">
        <v>230</v>
      </c>
      <c r="U540" s="475" t="s">
        <v>230</v>
      </c>
      <c r="V540" s="476">
        <f>K540</f>
        <v>159840</v>
      </c>
      <c r="W540" s="70"/>
    </row>
    <row r="541" spans="1:23" ht="28.5" hidden="1">
      <c r="A541" s="14">
        <v>536</v>
      </c>
      <c r="B541" s="63">
        <v>37</v>
      </c>
      <c r="C541" s="63" t="s">
        <v>772</v>
      </c>
      <c r="D541" s="70" t="s">
        <v>18</v>
      </c>
      <c r="E541" s="70" t="s">
        <v>781</v>
      </c>
      <c r="F541" s="12" t="s">
        <v>867</v>
      </c>
      <c r="G541" s="10" t="s">
        <v>19</v>
      </c>
      <c r="H541" s="11">
        <v>0.2</v>
      </c>
      <c r="I541" s="63">
        <v>1</v>
      </c>
      <c r="J541" s="89">
        <v>120000</v>
      </c>
      <c r="K541" s="74">
        <v>120000</v>
      </c>
      <c r="L541" s="74">
        <v>120000</v>
      </c>
      <c r="M541" s="74">
        <v>0</v>
      </c>
      <c r="N541" s="65" t="s">
        <v>25</v>
      </c>
      <c r="O541" s="494" t="s">
        <v>37</v>
      </c>
      <c r="P541" s="495" t="s">
        <v>639</v>
      </c>
      <c r="Q541" s="482" t="s">
        <v>868</v>
      </c>
      <c r="R541" s="492" t="s">
        <v>869</v>
      </c>
      <c r="S541" s="492" t="s">
        <v>870</v>
      </c>
      <c r="T541" s="492" t="s">
        <v>871</v>
      </c>
      <c r="U541" s="492"/>
      <c r="V541" s="493"/>
      <c r="W541" s="68"/>
    </row>
    <row r="542" spans="1:23" ht="25.5" hidden="1">
      <c r="A542" s="14">
        <v>537</v>
      </c>
      <c r="B542" s="63">
        <v>38</v>
      </c>
      <c r="C542" s="63" t="s">
        <v>772</v>
      </c>
      <c r="D542" s="70" t="s">
        <v>18</v>
      </c>
      <c r="E542" s="70" t="s">
        <v>781</v>
      </c>
      <c r="F542" s="12" t="s">
        <v>66</v>
      </c>
      <c r="G542" s="10" t="s">
        <v>19</v>
      </c>
      <c r="H542" s="11">
        <v>0.2</v>
      </c>
      <c r="I542" s="63">
        <v>1</v>
      </c>
      <c r="J542" s="89">
        <v>130000</v>
      </c>
      <c r="K542" s="74">
        <v>130000</v>
      </c>
      <c r="L542" s="74">
        <v>130000</v>
      </c>
      <c r="M542" s="74">
        <v>0</v>
      </c>
      <c r="N542" s="65" t="s">
        <v>25</v>
      </c>
      <c r="O542" s="494" t="s">
        <v>133</v>
      </c>
      <c r="P542" s="495" t="s">
        <v>2482</v>
      </c>
      <c r="Q542" s="483" t="s">
        <v>496</v>
      </c>
      <c r="R542" s="496">
        <v>43510</v>
      </c>
      <c r="S542" s="492" t="s">
        <v>2483</v>
      </c>
      <c r="T542" s="492" t="s">
        <v>2930</v>
      </c>
      <c r="U542" s="492"/>
      <c r="V542" s="493"/>
      <c r="W542" s="68"/>
    </row>
    <row r="543" spans="1:23" ht="42.75" hidden="1">
      <c r="A543" s="14">
        <v>538</v>
      </c>
      <c r="B543" s="63">
        <v>39</v>
      </c>
      <c r="C543" s="63" t="s">
        <v>772</v>
      </c>
      <c r="D543" s="70" t="s">
        <v>18</v>
      </c>
      <c r="E543" s="70" t="s">
        <v>781</v>
      </c>
      <c r="F543" s="12" t="s">
        <v>872</v>
      </c>
      <c r="G543" s="10" t="s">
        <v>19</v>
      </c>
      <c r="H543" s="11">
        <v>0.2</v>
      </c>
      <c r="I543" s="63">
        <v>1</v>
      </c>
      <c r="J543" s="89">
        <v>220000</v>
      </c>
      <c r="K543" s="74">
        <v>220000</v>
      </c>
      <c r="L543" s="74">
        <v>220000</v>
      </c>
      <c r="M543" s="74">
        <v>0</v>
      </c>
      <c r="N543" s="65" t="s">
        <v>25</v>
      </c>
      <c r="O543" s="494" t="s">
        <v>44</v>
      </c>
      <c r="P543" s="495" t="s">
        <v>873</v>
      </c>
      <c r="Q543" s="483"/>
      <c r="R543" s="497"/>
      <c r="S543" s="492"/>
      <c r="T543" s="492"/>
      <c r="U543" s="492"/>
      <c r="V543" s="493"/>
      <c r="W543" s="68"/>
    </row>
    <row r="544" spans="1:23" ht="14.25" hidden="1">
      <c r="A544" s="14">
        <v>539</v>
      </c>
      <c r="B544" s="63">
        <v>40</v>
      </c>
      <c r="C544" s="63" t="s">
        <v>772</v>
      </c>
      <c r="D544" s="70" t="s">
        <v>18</v>
      </c>
      <c r="E544" s="70" t="s">
        <v>781</v>
      </c>
      <c r="F544" s="12" t="s">
        <v>874</v>
      </c>
      <c r="G544" s="10" t="s">
        <v>24</v>
      </c>
      <c r="H544" s="11">
        <v>0.2</v>
      </c>
      <c r="I544" s="63">
        <v>1</v>
      </c>
      <c r="J544" s="89">
        <v>500000</v>
      </c>
      <c r="K544" s="74">
        <v>500000</v>
      </c>
      <c r="L544" s="74">
        <v>500000</v>
      </c>
      <c r="M544" s="74">
        <v>0</v>
      </c>
      <c r="N544" s="65" t="s">
        <v>25</v>
      </c>
      <c r="O544" s="494" t="s">
        <v>133</v>
      </c>
      <c r="P544" s="495" t="s">
        <v>875</v>
      </c>
      <c r="Q544" s="482" t="s">
        <v>876</v>
      </c>
      <c r="R544" s="492" t="s">
        <v>877</v>
      </c>
      <c r="S544" s="492" t="s">
        <v>878</v>
      </c>
      <c r="T544" s="492"/>
      <c r="U544" s="492"/>
      <c r="V544" s="493"/>
      <c r="W544" s="68"/>
    </row>
    <row r="545" spans="1:23" ht="28.5" hidden="1">
      <c r="A545" s="14">
        <v>540</v>
      </c>
      <c r="B545" s="63">
        <v>41</v>
      </c>
      <c r="C545" s="63" t="s">
        <v>772</v>
      </c>
      <c r="D545" s="70" t="s">
        <v>18</v>
      </c>
      <c r="E545" s="70" t="s">
        <v>781</v>
      </c>
      <c r="F545" s="12" t="s">
        <v>879</v>
      </c>
      <c r="G545" s="10" t="s">
        <v>19</v>
      </c>
      <c r="H545" s="11">
        <v>0.1</v>
      </c>
      <c r="I545" s="63">
        <v>1</v>
      </c>
      <c r="J545" s="89">
        <v>280000</v>
      </c>
      <c r="K545" s="74">
        <v>280000</v>
      </c>
      <c r="L545" s="74">
        <v>280000</v>
      </c>
      <c r="M545" s="74">
        <v>0</v>
      </c>
      <c r="N545" s="65" t="s">
        <v>25</v>
      </c>
      <c r="O545" s="494" t="s">
        <v>37</v>
      </c>
      <c r="P545" s="495" t="s">
        <v>639</v>
      </c>
      <c r="Q545" s="482" t="s">
        <v>868</v>
      </c>
      <c r="R545" s="492" t="s">
        <v>880</v>
      </c>
      <c r="S545" s="492" t="s">
        <v>881</v>
      </c>
      <c r="T545" s="492" t="s">
        <v>882</v>
      </c>
      <c r="U545" s="492"/>
      <c r="V545" s="493"/>
      <c r="W545" s="68"/>
    </row>
    <row r="546" spans="1:23" s="208" customFormat="1" ht="56.25" hidden="1">
      <c r="A546" s="190">
        <v>541</v>
      </c>
      <c r="B546" s="191">
        <v>1</v>
      </c>
      <c r="C546" s="191" t="s">
        <v>970</v>
      </c>
      <c r="D546" s="192" t="s">
        <v>18</v>
      </c>
      <c r="E546" s="192" t="s">
        <v>971</v>
      </c>
      <c r="F546" s="193" t="s">
        <v>972</v>
      </c>
      <c r="G546" s="194" t="s">
        <v>19</v>
      </c>
      <c r="H546" s="195">
        <v>0.7</v>
      </c>
      <c r="I546" s="191">
        <v>1</v>
      </c>
      <c r="J546" s="196">
        <v>175000</v>
      </c>
      <c r="K546" s="197">
        <f t="shared" ref="K546:K588" si="28">I546*J546</f>
        <v>175000</v>
      </c>
      <c r="L546" s="197">
        <v>175000</v>
      </c>
      <c r="M546" s="197">
        <f t="shared" ref="M546:M588" si="29">K546-L546</f>
        <v>0</v>
      </c>
      <c r="N546" s="197" t="s">
        <v>25</v>
      </c>
      <c r="O546" s="685" t="s">
        <v>44</v>
      </c>
      <c r="P546" s="686" t="s">
        <v>3117</v>
      </c>
      <c r="Q546" s="687" t="s">
        <v>973</v>
      </c>
      <c r="R546" s="688" t="s">
        <v>974</v>
      </c>
      <c r="S546" s="688" t="s">
        <v>975</v>
      </c>
      <c r="T546" s="688" t="s">
        <v>2838</v>
      </c>
      <c r="U546" s="688" t="s">
        <v>3118</v>
      </c>
      <c r="V546" s="689">
        <v>175000</v>
      </c>
      <c r="W546" s="205"/>
    </row>
    <row r="547" spans="1:23" ht="56.25" hidden="1">
      <c r="A547" s="14">
        <v>542</v>
      </c>
      <c r="B547" s="63">
        <v>2</v>
      </c>
      <c r="C547" s="63" t="s">
        <v>970</v>
      </c>
      <c r="D547" s="70" t="s">
        <v>18</v>
      </c>
      <c r="E547" s="70" t="s">
        <v>971</v>
      </c>
      <c r="F547" s="9" t="s">
        <v>88</v>
      </c>
      <c r="G547" s="10" t="s">
        <v>19</v>
      </c>
      <c r="H547" s="11">
        <v>0.7</v>
      </c>
      <c r="I547" s="63">
        <v>1</v>
      </c>
      <c r="J547" s="65">
        <v>50000</v>
      </c>
      <c r="K547" s="65">
        <f t="shared" si="28"/>
        <v>50000</v>
      </c>
      <c r="L547" s="65">
        <v>50000</v>
      </c>
      <c r="M547" s="65">
        <f t="shared" si="29"/>
        <v>0</v>
      </c>
      <c r="N547" s="65" t="s">
        <v>25</v>
      </c>
      <c r="O547" s="670" t="s">
        <v>44</v>
      </c>
      <c r="P547" s="671" t="s">
        <v>3117</v>
      </c>
      <c r="Q547" s="672" t="s">
        <v>976</v>
      </c>
      <c r="R547" s="673" t="s">
        <v>974</v>
      </c>
      <c r="S547" s="674" t="s">
        <v>977</v>
      </c>
      <c r="T547" s="674" t="s">
        <v>2627</v>
      </c>
      <c r="U547" s="673" t="s">
        <v>3118</v>
      </c>
      <c r="V547" s="675">
        <v>50000</v>
      </c>
      <c r="W547" s="12"/>
    </row>
    <row r="548" spans="1:23" ht="56.25" hidden="1">
      <c r="A548" s="14">
        <v>543</v>
      </c>
      <c r="B548" s="63">
        <v>3</v>
      </c>
      <c r="C548" s="63" t="s">
        <v>970</v>
      </c>
      <c r="D548" s="70" t="s">
        <v>18</v>
      </c>
      <c r="E548" s="70" t="s">
        <v>971</v>
      </c>
      <c r="F548" s="9" t="s">
        <v>978</v>
      </c>
      <c r="G548" s="10" t="s">
        <v>19</v>
      </c>
      <c r="H548" s="11">
        <v>0.7</v>
      </c>
      <c r="I548" s="63">
        <v>1</v>
      </c>
      <c r="J548" s="65">
        <v>50000</v>
      </c>
      <c r="K548" s="65">
        <f t="shared" si="28"/>
        <v>50000</v>
      </c>
      <c r="L548" s="65">
        <v>50000</v>
      </c>
      <c r="M548" s="65">
        <f t="shared" si="29"/>
        <v>0</v>
      </c>
      <c r="N548" s="65" t="s">
        <v>25</v>
      </c>
      <c r="O548" s="670" t="s">
        <v>44</v>
      </c>
      <c r="P548" s="671" t="s">
        <v>3117</v>
      </c>
      <c r="Q548" s="672" t="s">
        <v>976</v>
      </c>
      <c r="R548" s="673" t="s">
        <v>974</v>
      </c>
      <c r="S548" s="673" t="s">
        <v>979</v>
      </c>
      <c r="T548" s="674" t="s">
        <v>2843</v>
      </c>
      <c r="U548" s="673" t="s">
        <v>3118</v>
      </c>
      <c r="V548" s="675">
        <v>50000</v>
      </c>
      <c r="W548" s="12"/>
    </row>
    <row r="549" spans="1:23" ht="56.25" hidden="1">
      <c r="A549" s="14">
        <v>544</v>
      </c>
      <c r="B549" s="63">
        <v>4</v>
      </c>
      <c r="C549" s="63" t="s">
        <v>970</v>
      </c>
      <c r="D549" s="70" t="s">
        <v>18</v>
      </c>
      <c r="E549" s="70" t="s">
        <v>971</v>
      </c>
      <c r="F549" s="12" t="s">
        <v>980</v>
      </c>
      <c r="G549" s="10" t="s">
        <v>19</v>
      </c>
      <c r="H549" s="11">
        <v>0.7</v>
      </c>
      <c r="I549" s="63">
        <v>1</v>
      </c>
      <c r="J549" s="65">
        <v>150000</v>
      </c>
      <c r="K549" s="65">
        <f t="shared" si="28"/>
        <v>150000</v>
      </c>
      <c r="L549" s="65">
        <v>117413</v>
      </c>
      <c r="M549" s="65">
        <f t="shared" si="29"/>
        <v>32587</v>
      </c>
      <c r="N549" s="65" t="s">
        <v>25</v>
      </c>
      <c r="O549" s="670" t="s">
        <v>44</v>
      </c>
      <c r="P549" s="671" t="s">
        <v>3117</v>
      </c>
      <c r="Q549" s="672" t="s">
        <v>973</v>
      </c>
      <c r="R549" s="674" t="s">
        <v>981</v>
      </c>
      <c r="S549" s="673" t="s">
        <v>982</v>
      </c>
      <c r="T549" s="676" t="s">
        <v>3119</v>
      </c>
      <c r="U549" s="673" t="s">
        <v>3118</v>
      </c>
      <c r="V549" s="675">
        <v>150000</v>
      </c>
      <c r="W549" s="12"/>
    </row>
    <row r="550" spans="1:23" ht="56.25" hidden="1">
      <c r="A550" s="14">
        <v>545</v>
      </c>
      <c r="B550" s="63">
        <v>5</v>
      </c>
      <c r="C550" s="63" t="s">
        <v>970</v>
      </c>
      <c r="D550" s="70" t="s">
        <v>18</v>
      </c>
      <c r="E550" s="70" t="s">
        <v>971</v>
      </c>
      <c r="F550" s="12" t="s">
        <v>983</v>
      </c>
      <c r="G550" s="10" t="s">
        <v>19</v>
      </c>
      <c r="H550" s="11">
        <v>0.7</v>
      </c>
      <c r="I550" s="63">
        <v>6</v>
      </c>
      <c r="J550" s="65">
        <v>60000</v>
      </c>
      <c r="K550" s="65">
        <f t="shared" si="28"/>
        <v>360000</v>
      </c>
      <c r="L550" s="65">
        <v>360000</v>
      </c>
      <c r="M550" s="65">
        <f t="shared" si="29"/>
        <v>0</v>
      </c>
      <c r="N550" s="65" t="s">
        <v>25</v>
      </c>
      <c r="O550" s="670" t="s">
        <v>44</v>
      </c>
      <c r="P550" s="671" t="s">
        <v>3117</v>
      </c>
      <c r="Q550" s="672" t="s">
        <v>973</v>
      </c>
      <c r="R550" s="674" t="s">
        <v>981</v>
      </c>
      <c r="S550" s="674" t="s">
        <v>984</v>
      </c>
      <c r="T550" s="674" t="s">
        <v>2843</v>
      </c>
      <c r="U550" s="673" t="s">
        <v>3118</v>
      </c>
      <c r="V550" s="675">
        <v>360000</v>
      </c>
      <c r="W550" s="12"/>
    </row>
    <row r="551" spans="1:23" ht="56.25" hidden="1">
      <c r="A551" s="14">
        <v>546</v>
      </c>
      <c r="B551" s="63">
        <v>6</v>
      </c>
      <c r="C551" s="63" t="s">
        <v>970</v>
      </c>
      <c r="D551" s="70" t="s">
        <v>18</v>
      </c>
      <c r="E551" s="70" t="s">
        <v>971</v>
      </c>
      <c r="F551" s="12" t="s">
        <v>985</v>
      </c>
      <c r="G551" s="10" t="s">
        <v>19</v>
      </c>
      <c r="H551" s="11">
        <v>0.7</v>
      </c>
      <c r="I551" s="63">
        <v>1</v>
      </c>
      <c r="J551" s="65">
        <v>120000</v>
      </c>
      <c r="K551" s="65">
        <f t="shared" si="28"/>
        <v>120000</v>
      </c>
      <c r="L551" s="65">
        <v>100000</v>
      </c>
      <c r="M551" s="65">
        <f t="shared" si="29"/>
        <v>20000</v>
      </c>
      <c r="N551" s="65" t="s">
        <v>25</v>
      </c>
      <c r="O551" s="670" t="s">
        <v>44</v>
      </c>
      <c r="P551" s="671" t="s">
        <v>3117</v>
      </c>
      <c r="Q551" s="672" t="s">
        <v>987</v>
      </c>
      <c r="R551" s="674" t="s">
        <v>981</v>
      </c>
      <c r="S551" s="674" t="s">
        <v>988</v>
      </c>
      <c r="T551" s="677" t="s">
        <v>589</v>
      </c>
      <c r="U551" s="673" t="s">
        <v>3118</v>
      </c>
      <c r="V551" s="675">
        <v>120000</v>
      </c>
      <c r="W551" s="12"/>
    </row>
    <row r="552" spans="1:23" ht="56.25" hidden="1">
      <c r="A552" s="14">
        <v>547</v>
      </c>
      <c r="B552" s="63">
        <v>7</v>
      </c>
      <c r="C552" s="63" t="s">
        <v>970</v>
      </c>
      <c r="D552" s="70" t="s">
        <v>18</v>
      </c>
      <c r="E552" s="70" t="s">
        <v>971</v>
      </c>
      <c r="F552" s="9" t="s">
        <v>989</v>
      </c>
      <c r="G552" s="10" t="s">
        <v>19</v>
      </c>
      <c r="H552" s="11">
        <v>0.7</v>
      </c>
      <c r="I552" s="63">
        <v>3</v>
      </c>
      <c r="J552" s="65">
        <v>50000</v>
      </c>
      <c r="K552" s="65">
        <f t="shared" si="28"/>
        <v>150000</v>
      </c>
      <c r="L552" s="65">
        <v>150000</v>
      </c>
      <c r="M552" s="65">
        <f t="shared" si="29"/>
        <v>0</v>
      </c>
      <c r="N552" s="65" t="s">
        <v>25</v>
      </c>
      <c r="O552" s="670" t="s">
        <v>44</v>
      </c>
      <c r="P552" s="671" t="s">
        <v>3117</v>
      </c>
      <c r="Q552" s="672" t="s">
        <v>987</v>
      </c>
      <c r="R552" s="674" t="s">
        <v>981</v>
      </c>
      <c r="S552" s="674" t="s">
        <v>990</v>
      </c>
      <c r="T552" s="674" t="s">
        <v>2843</v>
      </c>
      <c r="U552" s="673" t="s">
        <v>3118</v>
      </c>
      <c r="V552" s="675">
        <v>150000</v>
      </c>
      <c r="W552" s="12"/>
    </row>
    <row r="553" spans="1:23" ht="56.25" hidden="1">
      <c r="A553" s="14">
        <v>548</v>
      </c>
      <c r="B553" s="63">
        <v>8</v>
      </c>
      <c r="C553" s="63" t="s">
        <v>970</v>
      </c>
      <c r="D553" s="70" t="s">
        <v>18</v>
      </c>
      <c r="E553" s="70" t="s">
        <v>971</v>
      </c>
      <c r="F553" s="77" t="s">
        <v>96</v>
      </c>
      <c r="G553" s="10" t="s">
        <v>19</v>
      </c>
      <c r="H553" s="11">
        <v>0.7</v>
      </c>
      <c r="I553" s="63">
        <v>2</v>
      </c>
      <c r="J553" s="65">
        <v>150000</v>
      </c>
      <c r="K553" s="65">
        <f t="shared" si="28"/>
        <v>300000</v>
      </c>
      <c r="L553" s="65">
        <v>300000</v>
      </c>
      <c r="M553" s="65">
        <f t="shared" si="29"/>
        <v>0</v>
      </c>
      <c r="N553" s="65" t="s">
        <v>25</v>
      </c>
      <c r="O553" s="670" t="s">
        <v>44</v>
      </c>
      <c r="P553" s="671" t="s">
        <v>3117</v>
      </c>
      <c r="Q553" s="672" t="s">
        <v>987</v>
      </c>
      <c r="R553" s="674" t="s">
        <v>981</v>
      </c>
      <c r="S553" s="674" t="s">
        <v>991</v>
      </c>
      <c r="T553" s="674" t="s">
        <v>2843</v>
      </c>
      <c r="U553" s="673" t="s">
        <v>3118</v>
      </c>
      <c r="V553" s="675">
        <v>300000</v>
      </c>
      <c r="W553" s="12"/>
    </row>
    <row r="554" spans="1:23" ht="42.75" hidden="1">
      <c r="A554" s="14">
        <v>549</v>
      </c>
      <c r="B554" s="63">
        <v>9</v>
      </c>
      <c r="C554" s="63" t="s">
        <v>970</v>
      </c>
      <c r="D554" s="70" t="s">
        <v>23</v>
      </c>
      <c r="E554" s="70" t="s">
        <v>992</v>
      </c>
      <c r="F554" s="12" t="s">
        <v>993</v>
      </c>
      <c r="G554" s="10" t="s">
        <v>19</v>
      </c>
      <c r="H554" s="11">
        <v>0.7</v>
      </c>
      <c r="I554" s="63">
        <v>1</v>
      </c>
      <c r="J554" s="65">
        <v>28600</v>
      </c>
      <c r="K554" s="65">
        <f t="shared" si="28"/>
        <v>28600</v>
      </c>
      <c r="L554" s="65">
        <v>28600</v>
      </c>
      <c r="M554" s="65">
        <f t="shared" si="29"/>
        <v>0</v>
      </c>
      <c r="N554" s="65" t="s">
        <v>25</v>
      </c>
      <c r="O554" s="670" t="s">
        <v>38</v>
      </c>
      <c r="P554" s="671" t="s">
        <v>986</v>
      </c>
      <c r="Q554" s="672" t="s">
        <v>2610</v>
      </c>
      <c r="R554" s="674" t="s">
        <v>736</v>
      </c>
      <c r="S554" s="674" t="s">
        <v>170</v>
      </c>
      <c r="T554" s="674" t="s">
        <v>1814</v>
      </c>
      <c r="U554" s="674" t="s">
        <v>1880</v>
      </c>
      <c r="V554" s="675">
        <v>28314</v>
      </c>
      <c r="W554" s="68"/>
    </row>
    <row r="555" spans="1:23" ht="28.5" hidden="1">
      <c r="A555" s="14">
        <v>550</v>
      </c>
      <c r="B555" s="63">
        <v>10</v>
      </c>
      <c r="C555" s="63" t="s">
        <v>970</v>
      </c>
      <c r="D555" s="70" t="s">
        <v>23</v>
      </c>
      <c r="E555" s="70" t="s">
        <v>992</v>
      </c>
      <c r="F555" s="9" t="s">
        <v>994</v>
      </c>
      <c r="G555" s="10" t="s">
        <v>24</v>
      </c>
      <c r="H555" s="11">
        <v>0.7</v>
      </c>
      <c r="I555" s="63">
        <v>1</v>
      </c>
      <c r="J555" s="65">
        <v>35000</v>
      </c>
      <c r="K555" s="65">
        <f t="shared" si="28"/>
        <v>35000</v>
      </c>
      <c r="L555" s="65">
        <v>35000</v>
      </c>
      <c r="M555" s="65">
        <f t="shared" si="29"/>
        <v>0</v>
      </c>
      <c r="N555" s="65" t="s">
        <v>25</v>
      </c>
      <c r="O555" s="670" t="s">
        <v>38</v>
      </c>
      <c r="P555" s="671" t="s">
        <v>2611</v>
      </c>
      <c r="Q555" s="678" t="s">
        <v>2612</v>
      </c>
      <c r="R555" s="674" t="s">
        <v>2613</v>
      </c>
      <c r="S555" s="674" t="s">
        <v>2463</v>
      </c>
      <c r="T555" s="674" t="s">
        <v>3120</v>
      </c>
      <c r="U555" s="674" t="s">
        <v>3121</v>
      </c>
      <c r="V555" s="675">
        <v>34650</v>
      </c>
      <c r="W555" s="68"/>
    </row>
    <row r="556" spans="1:23" ht="37.5" hidden="1">
      <c r="A556" s="14">
        <v>551</v>
      </c>
      <c r="B556" s="63">
        <v>11</v>
      </c>
      <c r="C556" s="63" t="s">
        <v>970</v>
      </c>
      <c r="D556" s="70" t="s">
        <v>23</v>
      </c>
      <c r="E556" s="70" t="s">
        <v>992</v>
      </c>
      <c r="F556" s="9" t="s">
        <v>995</v>
      </c>
      <c r="G556" s="10" t="s">
        <v>19</v>
      </c>
      <c r="H556" s="11">
        <v>0.7</v>
      </c>
      <c r="I556" s="63">
        <v>2</v>
      </c>
      <c r="J556" s="65">
        <v>15000</v>
      </c>
      <c r="K556" s="65">
        <f t="shared" si="28"/>
        <v>30000</v>
      </c>
      <c r="L556" s="65">
        <v>30000</v>
      </c>
      <c r="M556" s="65">
        <f t="shared" si="29"/>
        <v>0</v>
      </c>
      <c r="N556" s="65" t="s">
        <v>25</v>
      </c>
      <c r="O556" s="670" t="s">
        <v>38</v>
      </c>
      <c r="P556" s="671" t="s">
        <v>986</v>
      </c>
      <c r="Q556" s="672" t="s">
        <v>2610</v>
      </c>
      <c r="R556" s="674" t="s">
        <v>736</v>
      </c>
      <c r="S556" s="674" t="s">
        <v>199</v>
      </c>
      <c r="T556" s="674" t="s">
        <v>1814</v>
      </c>
      <c r="U556" s="674" t="s">
        <v>1880</v>
      </c>
      <c r="V556" s="675">
        <v>29700</v>
      </c>
      <c r="W556" s="68"/>
    </row>
    <row r="557" spans="1:23" ht="37.5" hidden="1">
      <c r="A557" s="14">
        <v>552</v>
      </c>
      <c r="B557" s="63">
        <v>12</v>
      </c>
      <c r="C557" s="63" t="s">
        <v>970</v>
      </c>
      <c r="D557" s="70" t="s">
        <v>23</v>
      </c>
      <c r="E557" s="70" t="s">
        <v>996</v>
      </c>
      <c r="F557" s="9" t="s">
        <v>997</v>
      </c>
      <c r="G557" s="10" t="s">
        <v>19</v>
      </c>
      <c r="H557" s="11">
        <v>0.7</v>
      </c>
      <c r="I557" s="63">
        <v>1</v>
      </c>
      <c r="J557" s="65">
        <v>10000</v>
      </c>
      <c r="K557" s="65">
        <f t="shared" si="28"/>
        <v>10000</v>
      </c>
      <c r="L557" s="65">
        <v>10000</v>
      </c>
      <c r="M557" s="65">
        <f t="shared" si="29"/>
        <v>0</v>
      </c>
      <c r="N557" s="65" t="s">
        <v>25</v>
      </c>
      <c r="O557" s="670" t="s">
        <v>38</v>
      </c>
      <c r="P557" s="671" t="s">
        <v>986</v>
      </c>
      <c r="Q557" s="672" t="s">
        <v>2610</v>
      </c>
      <c r="R557" s="674" t="s">
        <v>736</v>
      </c>
      <c r="S557" s="674" t="s">
        <v>199</v>
      </c>
      <c r="T557" s="674" t="s">
        <v>1814</v>
      </c>
      <c r="U557" s="674" t="s">
        <v>1880</v>
      </c>
      <c r="V557" s="675">
        <v>9900</v>
      </c>
      <c r="W557" s="68"/>
    </row>
    <row r="558" spans="1:23" ht="37.5" hidden="1">
      <c r="A558" s="14">
        <v>553</v>
      </c>
      <c r="B558" s="63">
        <v>13</v>
      </c>
      <c r="C558" s="63" t="s">
        <v>970</v>
      </c>
      <c r="D558" s="70" t="s">
        <v>23</v>
      </c>
      <c r="E558" s="70" t="s">
        <v>996</v>
      </c>
      <c r="F558" s="9" t="s">
        <v>998</v>
      </c>
      <c r="G558" s="10" t="s">
        <v>19</v>
      </c>
      <c r="H558" s="11">
        <v>0.7</v>
      </c>
      <c r="I558" s="63">
        <v>2</v>
      </c>
      <c r="J558" s="65">
        <v>7500</v>
      </c>
      <c r="K558" s="65">
        <f t="shared" si="28"/>
        <v>15000</v>
      </c>
      <c r="L558" s="65">
        <v>15000</v>
      </c>
      <c r="M558" s="65">
        <f t="shared" si="29"/>
        <v>0</v>
      </c>
      <c r="N558" s="65" t="s">
        <v>25</v>
      </c>
      <c r="O558" s="670" t="s">
        <v>38</v>
      </c>
      <c r="P558" s="671" t="s">
        <v>986</v>
      </c>
      <c r="Q558" s="678" t="s">
        <v>2614</v>
      </c>
      <c r="R558" s="674" t="s">
        <v>736</v>
      </c>
      <c r="S558" s="674" t="s">
        <v>202</v>
      </c>
      <c r="T558" s="674" t="s">
        <v>1814</v>
      </c>
      <c r="U558" s="674" t="s">
        <v>1880</v>
      </c>
      <c r="V558" s="675">
        <v>14850</v>
      </c>
      <c r="W558" s="68"/>
    </row>
    <row r="559" spans="1:23" ht="37.5" hidden="1">
      <c r="A559" s="14">
        <v>554</v>
      </c>
      <c r="B559" s="63">
        <v>14</v>
      </c>
      <c r="C559" s="63" t="s">
        <v>970</v>
      </c>
      <c r="D559" s="70" t="s">
        <v>23</v>
      </c>
      <c r="E559" s="70" t="s">
        <v>996</v>
      </c>
      <c r="F559" s="9" t="s">
        <v>412</v>
      </c>
      <c r="G559" s="10" t="s">
        <v>19</v>
      </c>
      <c r="H559" s="11">
        <v>0.7</v>
      </c>
      <c r="I559" s="63">
        <v>1</v>
      </c>
      <c r="J559" s="65">
        <v>30000</v>
      </c>
      <c r="K559" s="65">
        <f t="shared" si="28"/>
        <v>30000</v>
      </c>
      <c r="L559" s="65">
        <v>30000</v>
      </c>
      <c r="M559" s="65">
        <f t="shared" si="29"/>
        <v>0</v>
      </c>
      <c r="N559" s="65" t="s">
        <v>25</v>
      </c>
      <c r="O559" s="670" t="s">
        <v>38</v>
      </c>
      <c r="P559" s="671" t="s">
        <v>986</v>
      </c>
      <c r="Q559" s="678" t="s">
        <v>2615</v>
      </c>
      <c r="R559" s="674" t="s">
        <v>2574</v>
      </c>
      <c r="S559" s="674" t="s">
        <v>2616</v>
      </c>
      <c r="T559" s="674" t="s">
        <v>1820</v>
      </c>
      <c r="U559" s="674" t="s">
        <v>2439</v>
      </c>
      <c r="V559" s="675">
        <v>29719.63</v>
      </c>
      <c r="W559" s="68"/>
    </row>
    <row r="560" spans="1:23" ht="18.75" hidden="1">
      <c r="A560" s="14">
        <v>555</v>
      </c>
      <c r="B560" s="63">
        <v>15</v>
      </c>
      <c r="C560" s="63" t="s">
        <v>970</v>
      </c>
      <c r="D560" s="70" t="s">
        <v>23</v>
      </c>
      <c r="E560" s="70" t="s">
        <v>999</v>
      </c>
      <c r="F560" s="9" t="s">
        <v>1000</v>
      </c>
      <c r="G560" s="10" t="s">
        <v>24</v>
      </c>
      <c r="H560" s="11">
        <v>0.7</v>
      </c>
      <c r="I560" s="63">
        <v>2</v>
      </c>
      <c r="J560" s="65">
        <v>10000</v>
      </c>
      <c r="K560" s="65">
        <f t="shared" si="28"/>
        <v>20000</v>
      </c>
      <c r="L560" s="65">
        <v>20000</v>
      </c>
      <c r="M560" s="65">
        <f t="shared" si="29"/>
        <v>0</v>
      </c>
      <c r="N560" s="65" t="s">
        <v>25</v>
      </c>
      <c r="O560" s="670" t="s">
        <v>38</v>
      </c>
      <c r="P560" s="671" t="s">
        <v>2611</v>
      </c>
      <c r="Q560" s="678" t="s">
        <v>2617</v>
      </c>
      <c r="R560" s="674" t="s">
        <v>2618</v>
      </c>
      <c r="S560" s="674" t="s">
        <v>1289</v>
      </c>
      <c r="T560" s="674" t="s">
        <v>3122</v>
      </c>
      <c r="U560" s="674" t="s">
        <v>3121</v>
      </c>
      <c r="V560" s="675">
        <v>19800</v>
      </c>
      <c r="W560" s="68"/>
    </row>
    <row r="561" spans="1:23" ht="37.5" hidden="1">
      <c r="A561" s="14">
        <v>556</v>
      </c>
      <c r="B561" s="63">
        <v>16</v>
      </c>
      <c r="C561" s="63" t="s">
        <v>970</v>
      </c>
      <c r="D561" s="70" t="s">
        <v>23</v>
      </c>
      <c r="E561" s="70" t="s">
        <v>999</v>
      </c>
      <c r="F561" s="9" t="s">
        <v>419</v>
      </c>
      <c r="G561" s="10" t="s">
        <v>19</v>
      </c>
      <c r="H561" s="11">
        <v>0.7</v>
      </c>
      <c r="I561" s="63">
        <v>1</v>
      </c>
      <c r="J561" s="65">
        <v>12000</v>
      </c>
      <c r="K561" s="65">
        <f t="shared" si="28"/>
        <v>12000</v>
      </c>
      <c r="L561" s="65">
        <v>12000</v>
      </c>
      <c r="M561" s="65">
        <f t="shared" si="29"/>
        <v>0</v>
      </c>
      <c r="N561" s="65" t="s">
        <v>25</v>
      </c>
      <c r="O561" s="670" t="s">
        <v>38</v>
      </c>
      <c r="P561" s="671" t="s">
        <v>986</v>
      </c>
      <c r="Q561" s="678" t="s">
        <v>2615</v>
      </c>
      <c r="R561" s="674" t="s">
        <v>2574</v>
      </c>
      <c r="S561" s="674" t="s">
        <v>2616</v>
      </c>
      <c r="T561" s="674" t="s">
        <v>1820</v>
      </c>
      <c r="U561" s="674" t="s">
        <v>2439</v>
      </c>
      <c r="V561" s="675">
        <v>11887.85</v>
      </c>
      <c r="W561" s="68"/>
    </row>
    <row r="562" spans="1:23" ht="37.5" hidden="1">
      <c r="A562" s="14">
        <v>557</v>
      </c>
      <c r="B562" s="63">
        <v>17</v>
      </c>
      <c r="C562" s="63" t="s">
        <v>970</v>
      </c>
      <c r="D562" s="70" t="s">
        <v>23</v>
      </c>
      <c r="E562" s="70" t="s">
        <v>999</v>
      </c>
      <c r="F562" s="9" t="s">
        <v>1001</v>
      </c>
      <c r="G562" s="10" t="s">
        <v>19</v>
      </c>
      <c r="H562" s="11">
        <v>0.7</v>
      </c>
      <c r="I562" s="63">
        <v>2</v>
      </c>
      <c r="J562" s="65">
        <v>7900</v>
      </c>
      <c r="K562" s="65">
        <f t="shared" si="28"/>
        <v>15800</v>
      </c>
      <c r="L562" s="65">
        <v>15800</v>
      </c>
      <c r="M562" s="65">
        <f t="shared" si="29"/>
        <v>0</v>
      </c>
      <c r="N562" s="65" t="s">
        <v>25</v>
      </c>
      <c r="O562" s="670" t="s">
        <v>38</v>
      </c>
      <c r="P562" s="671" t="s">
        <v>986</v>
      </c>
      <c r="Q562" s="678" t="s">
        <v>2615</v>
      </c>
      <c r="R562" s="674" t="s">
        <v>2574</v>
      </c>
      <c r="S562" s="674" t="s">
        <v>2616</v>
      </c>
      <c r="T562" s="674" t="s">
        <v>1820</v>
      </c>
      <c r="U562" s="674" t="s">
        <v>2439</v>
      </c>
      <c r="V562" s="675">
        <v>15652.34</v>
      </c>
      <c r="W562" s="68"/>
    </row>
    <row r="563" spans="1:23" ht="37.5" hidden="1">
      <c r="A563" s="14">
        <v>558</v>
      </c>
      <c r="B563" s="63">
        <v>18</v>
      </c>
      <c r="C563" s="63" t="s">
        <v>970</v>
      </c>
      <c r="D563" s="70" t="s">
        <v>23</v>
      </c>
      <c r="E563" s="70" t="s">
        <v>999</v>
      </c>
      <c r="F563" s="9" t="s">
        <v>995</v>
      </c>
      <c r="G563" s="10" t="s">
        <v>19</v>
      </c>
      <c r="H563" s="11">
        <v>0.7</v>
      </c>
      <c r="I563" s="63">
        <v>1</v>
      </c>
      <c r="J563" s="65">
        <v>15000</v>
      </c>
      <c r="K563" s="65">
        <f t="shared" si="28"/>
        <v>15000</v>
      </c>
      <c r="L563" s="65">
        <v>15000</v>
      </c>
      <c r="M563" s="65">
        <f t="shared" si="29"/>
        <v>0</v>
      </c>
      <c r="N563" s="65" t="s">
        <v>25</v>
      </c>
      <c r="O563" s="670" t="s">
        <v>38</v>
      </c>
      <c r="P563" s="671" t="s">
        <v>986</v>
      </c>
      <c r="Q563" s="672" t="s">
        <v>2610</v>
      </c>
      <c r="R563" s="674" t="s">
        <v>2619</v>
      </c>
      <c r="S563" s="674" t="s">
        <v>199</v>
      </c>
      <c r="T563" s="674" t="s">
        <v>2620</v>
      </c>
      <c r="U563" s="674" t="s">
        <v>1880</v>
      </c>
      <c r="V563" s="675">
        <v>14850</v>
      </c>
      <c r="W563" s="68"/>
    </row>
    <row r="564" spans="1:23" ht="37.5" hidden="1">
      <c r="A564" s="14">
        <v>559</v>
      </c>
      <c r="B564" s="63">
        <v>19</v>
      </c>
      <c r="C564" s="63" t="s">
        <v>970</v>
      </c>
      <c r="D564" s="70" t="s">
        <v>23</v>
      </c>
      <c r="E564" s="70" t="s">
        <v>999</v>
      </c>
      <c r="F564" s="9" t="s">
        <v>1002</v>
      </c>
      <c r="G564" s="10" t="s">
        <v>19</v>
      </c>
      <c r="H564" s="11">
        <v>0.7</v>
      </c>
      <c r="I564" s="63">
        <v>1</v>
      </c>
      <c r="J564" s="65">
        <v>7900</v>
      </c>
      <c r="K564" s="65">
        <f t="shared" si="28"/>
        <v>7900</v>
      </c>
      <c r="L564" s="65">
        <v>7900</v>
      </c>
      <c r="M564" s="65">
        <f t="shared" si="29"/>
        <v>0</v>
      </c>
      <c r="N564" s="65" t="s">
        <v>25</v>
      </c>
      <c r="O564" s="670" t="s">
        <v>38</v>
      </c>
      <c r="P564" s="671" t="s">
        <v>986</v>
      </c>
      <c r="Q564" s="678" t="s">
        <v>2376</v>
      </c>
      <c r="R564" s="674" t="s">
        <v>3123</v>
      </c>
      <c r="S564" s="674" t="s">
        <v>3124</v>
      </c>
      <c r="T564" s="674" t="s">
        <v>3120</v>
      </c>
      <c r="U564" s="674" t="s">
        <v>2723</v>
      </c>
      <c r="V564" s="675">
        <v>7826.17</v>
      </c>
      <c r="W564" s="68"/>
    </row>
    <row r="565" spans="1:23" ht="37.5" hidden="1">
      <c r="A565" s="14">
        <v>560</v>
      </c>
      <c r="B565" s="63">
        <v>20</v>
      </c>
      <c r="C565" s="63" t="s">
        <v>970</v>
      </c>
      <c r="D565" s="70" t="s">
        <v>23</v>
      </c>
      <c r="E565" s="70" t="s">
        <v>999</v>
      </c>
      <c r="F565" s="9" t="s">
        <v>997</v>
      </c>
      <c r="G565" s="10" t="s">
        <v>19</v>
      </c>
      <c r="H565" s="11">
        <v>0.7</v>
      </c>
      <c r="I565" s="63">
        <v>1</v>
      </c>
      <c r="J565" s="65">
        <v>6900</v>
      </c>
      <c r="K565" s="65">
        <f t="shared" si="28"/>
        <v>6900</v>
      </c>
      <c r="L565" s="65">
        <v>6900</v>
      </c>
      <c r="M565" s="65">
        <f t="shared" si="29"/>
        <v>0</v>
      </c>
      <c r="N565" s="65" t="s">
        <v>25</v>
      </c>
      <c r="O565" s="670" t="s">
        <v>38</v>
      </c>
      <c r="P565" s="671" t="s">
        <v>986</v>
      </c>
      <c r="Q565" s="672" t="s">
        <v>2610</v>
      </c>
      <c r="R565" s="674" t="s">
        <v>736</v>
      </c>
      <c r="S565" s="674" t="s">
        <v>199</v>
      </c>
      <c r="T565" s="674" t="s">
        <v>1814</v>
      </c>
      <c r="U565" s="674" t="s">
        <v>1880</v>
      </c>
      <c r="V565" s="675">
        <v>6831</v>
      </c>
      <c r="W565" s="68"/>
    </row>
    <row r="566" spans="1:23" ht="37.5" hidden="1">
      <c r="A566" s="14">
        <v>561</v>
      </c>
      <c r="B566" s="63">
        <v>21</v>
      </c>
      <c r="C566" s="63" t="s">
        <v>970</v>
      </c>
      <c r="D566" s="70" t="s">
        <v>23</v>
      </c>
      <c r="E566" s="70" t="s">
        <v>999</v>
      </c>
      <c r="F566" s="9" t="s">
        <v>1003</v>
      </c>
      <c r="G566" s="10" t="s">
        <v>19</v>
      </c>
      <c r="H566" s="11">
        <v>0.7</v>
      </c>
      <c r="I566" s="63">
        <v>1</v>
      </c>
      <c r="J566" s="65">
        <v>12000</v>
      </c>
      <c r="K566" s="65">
        <f t="shared" si="28"/>
        <v>12000</v>
      </c>
      <c r="L566" s="65">
        <v>12000</v>
      </c>
      <c r="M566" s="65">
        <f t="shared" si="29"/>
        <v>0</v>
      </c>
      <c r="N566" s="65" t="s">
        <v>25</v>
      </c>
      <c r="O566" s="670" t="s">
        <v>38</v>
      </c>
      <c r="P566" s="671" t="s">
        <v>986</v>
      </c>
      <c r="Q566" s="678" t="s">
        <v>2376</v>
      </c>
      <c r="R566" s="674" t="s">
        <v>3123</v>
      </c>
      <c r="S566" s="674" t="s">
        <v>3124</v>
      </c>
      <c r="T566" s="674" t="s">
        <v>3120</v>
      </c>
      <c r="U566" s="674" t="s">
        <v>2723</v>
      </c>
      <c r="V566" s="675">
        <v>11887.15</v>
      </c>
      <c r="W566" s="68"/>
    </row>
    <row r="567" spans="1:23" ht="37.5" hidden="1">
      <c r="A567" s="14">
        <v>562</v>
      </c>
      <c r="B567" s="63">
        <v>22</v>
      </c>
      <c r="C567" s="63" t="s">
        <v>970</v>
      </c>
      <c r="D567" s="70" t="s">
        <v>23</v>
      </c>
      <c r="E567" s="70" t="s">
        <v>921</v>
      </c>
      <c r="F567" s="9" t="s">
        <v>1004</v>
      </c>
      <c r="G567" s="10" t="s">
        <v>19</v>
      </c>
      <c r="H567" s="11">
        <v>0.7</v>
      </c>
      <c r="I567" s="63">
        <v>2</v>
      </c>
      <c r="J567" s="65">
        <v>2800</v>
      </c>
      <c r="K567" s="65">
        <f t="shared" si="28"/>
        <v>5600</v>
      </c>
      <c r="L567" s="65">
        <v>5600</v>
      </c>
      <c r="M567" s="65">
        <f t="shared" si="29"/>
        <v>0</v>
      </c>
      <c r="N567" s="65" t="s">
        <v>25</v>
      </c>
      <c r="O567" s="670" t="s">
        <v>38</v>
      </c>
      <c r="P567" s="671" t="s">
        <v>986</v>
      </c>
      <c r="Q567" s="678" t="s">
        <v>2614</v>
      </c>
      <c r="R567" s="674" t="s">
        <v>736</v>
      </c>
      <c r="S567" s="674" t="s">
        <v>202</v>
      </c>
      <c r="T567" s="674" t="s">
        <v>1814</v>
      </c>
      <c r="U567" s="674" t="s">
        <v>1880</v>
      </c>
      <c r="V567" s="675">
        <v>5544</v>
      </c>
      <c r="W567" s="68"/>
    </row>
    <row r="568" spans="1:23" ht="37.5" hidden="1">
      <c r="A568" s="14">
        <v>563</v>
      </c>
      <c r="B568" s="63">
        <v>23</v>
      </c>
      <c r="C568" s="63" t="s">
        <v>970</v>
      </c>
      <c r="D568" s="70" t="s">
        <v>23</v>
      </c>
      <c r="E568" s="70" t="s">
        <v>921</v>
      </c>
      <c r="F568" s="9" t="s">
        <v>1005</v>
      </c>
      <c r="G568" s="10" t="s">
        <v>19</v>
      </c>
      <c r="H568" s="11">
        <v>0.7</v>
      </c>
      <c r="I568" s="63">
        <v>1</v>
      </c>
      <c r="J568" s="65">
        <v>9500</v>
      </c>
      <c r="K568" s="65">
        <f t="shared" si="28"/>
        <v>9500</v>
      </c>
      <c r="L568" s="65">
        <v>9500</v>
      </c>
      <c r="M568" s="65">
        <f t="shared" si="29"/>
        <v>0</v>
      </c>
      <c r="N568" s="65" t="s">
        <v>25</v>
      </c>
      <c r="O568" s="670" t="s">
        <v>38</v>
      </c>
      <c r="P568" s="671" t="s">
        <v>986</v>
      </c>
      <c r="Q568" s="678" t="s">
        <v>2614</v>
      </c>
      <c r="R568" s="674" t="s">
        <v>736</v>
      </c>
      <c r="S568" s="674" t="s">
        <v>202</v>
      </c>
      <c r="T568" s="674" t="s">
        <v>1814</v>
      </c>
      <c r="U568" s="674" t="s">
        <v>1880</v>
      </c>
      <c r="V568" s="675">
        <v>9405</v>
      </c>
      <c r="W568" s="68"/>
    </row>
    <row r="569" spans="1:23" ht="37.5" hidden="1">
      <c r="A569" s="14">
        <v>564</v>
      </c>
      <c r="B569" s="63">
        <v>24</v>
      </c>
      <c r="C569" s="63" t="s">
        <v>970</v>
      </c>
      <c r="D569" s="70" t="s">
        <v>23</v>
      </c>
      <c r="E569" s="70" t="s">
        <v>921</v>
      </c>
      <c r="F569" s="9" t="s">
        <v>1006</v>
      </c>
      <c r="G569" s="10" t="s">
        <v>19</v>
      </c>
      <c r="H569" s="11">
        <v>0.7</v>
      </c>
      <c r="I569" s="63">
        <v>1</v>
      </c>
      <c r="J569" s="65">
        <v>5500</v>
      </c>
      <c r="K569" s="65">
        <f t="shared" si="28"/>
        <v>5500</v>
      </c>
      <c r="L569" s="65">
        <v>5500</v>
      </c>
      <c r="M569" s="65">
        <f t="shared" si="29"/>
        <v>0</v>
      </c>
      <c r="N569" s="65" t="s">
        <v>25</v>
      </c>
      <c r="O569" s="670" t="s">
        <v>38</v>
      </c>
      <c r="P569" s="671" t="s">
        <v>986</v>
      </c>
      <c r="Q569" s="678" t="s">
        <v>2614</v>
      </c>
      <c r="R569" s="674" t="s">
        <v>736</v>
      </c>
      <c r="S569" s="674" t="s">
        <v>202</v>
      </c>
      <c r="T569" s="674" t="s">
        <v>1814</v>
      </c>
      <c r="U569" s="674" t="s">
        <v>1880</v>
      </c>
      <c r="V569" s="675">
        <v>5445</v>
      </c>
      <c r="W569" s="68"/>
    </row>
    <row r="570" spans="1:23" ht="37.5" hidden="1">
      <c r="A570" s="14">
        <v>565</v>
      </c>
      <c r="B570" s="63">
        <v>25</v>
      </c>
      <c r="C570" s="63" t="s">
        <v>970</v>
      </c>
      <c r="D570" s="70" t="s">
        <v>23</v>
      </c>
      <c r="E570" s="70" t="s">
        <v>921</v>
      </c>
      <c r="F570" s="9" t="s">
        <v>1001</v>
      </c>
      <c r="G570" s="10" t="s">
        <v>19</v>
      </c>
      <c r="H570" s="11">
        <v>0.7</v>
      </c>
      <c r="I570" s="63">
        <v>2</v>
      </c>
      <c r="J570" s="65">
        <v>7900</v>
      </c>
      <c r="K570" s="65">
        <f t="shared" si="28"/>
        <v>15800</v>
      </c>
      <c r="L570" s="65">
        <v>15800</v>
      </c>
      <c r="M570" s="65">
        <f t="shared" si="29"/>
        <v>0</v>
      </c>
      <c r="N570" s="65" t="s">
        <v>25</v>
      </c>
      <c r="O570" s="670" t="s">
        <v>38</v>
      </c>
      <c r="P570" s="671" t="s">
        <v>986</v>
      </c>
      <c r="Q570" s="678" t="s">
        <v>2615</v>
      </c>
      <c r="R570" s="674" t="s">
        <v>2574</v>
      </c>
      <c r="S570" s="674" t="s">
        <v>2616</v>
      </c>
      <c r="T570" s="674" t="s">
        <v>1820</v>
      </c>
      <c r="U570" s="674" t="s">
        <v>2439</v>
      </c>
      <c r="V570" s="675">
        <v>15652.34</v>
      </c>
      <c r="W570" s="68"/>
    </row>
    <row r="571" spans="1:23" ht="37.5" hidden="1">
      <c r="A571" s="14">
        <v>566</v>
      </c>
      <c r="B571" s="63">
        <v>26</v>
      </c>
      <c r="C571" s="63" t="s">
        <v>970</v>
      </c>
      <c r="D571" s="70" t="s">
        <v>23</v>
      </c>
      <c r="E571" s="70" t="s">
        <v>921</v>
      </c>
      <c r="F571" s="9" t="s">
        <v>1007</v>
      </c>
      <c r="G571" s="10" t="s">
        <v>19</v>
      </c>
      <c r="H571" s="11">
        <v>0.7</v>
      </c>
      <c r="I571" s="63">
        <v>10</v>
      </c>
      <c r="J571" s="65">
        <v>2500</v>
      </c>
      <c r="K571" s="65">
        <f t="shared" si="28"/>
        <v>25000</v>
      </c>
      <c r="L571" s="65">
        <v>25000</v>
      </c>
      <c r="M571" s="65">
        <f t="shared" si="29"/>
        <v>0</v>
      </c>
      <c r="N571" s="65" t="s">
        <v>25</v>
      </c>
      <c r="O571" s="670" t="s">
        <v>38</v>
      </c>
      <c r="P571" s="671" t="s">
        <v>986</v>
      </c>
      <c r="Q571" s="678" t="s">
        <v>2614</v>
      </c>
      <c r="R571" s="674" t="s">
        <v>736</v>
      </c>
      <c r="S571" s="674" t="s">
        <v>202</v>
      </c>
      <c r="T571" s="674" t="s">
        <v>1814</v>
      </c>
      <c r="U571" s="674" t="s">
        <v>1880</v>
      </c>
      <c r="V571" s="675">
        <v>24750</v>
      </c>
      <c r="W571" s="68"/>
    </row>
    <row r="572" spans="1:23" ht="18.75" hidden="1">
      <c r="A572" s="14">
        <v>567</v>
      </c>
      <c r="B572" s="63">
        <v>27</v>
      </c>
      <c r="C572" s="63" t="s">
        <v>970</v>
      </c>
      <c r="D572" s="70" t="s">
        <v>23</v>
      </c>
      <c r="E572" s="70" t="s">
        <v>921</v>
      </c>
      <c r="F572" s="68" t="s">
        <v>1008</v>
      </c>
      <c r="G572" s="10" t="s">
        <v>24</v>
      </c>
      <c r="H572" s="11">
        <v>0.7</v>
      </c>
      <c r="I572" s="63">
        <v>1</v>
      </c>
      <c r="J572" s="65">
        <v>15000</v>
      </c>
      <c r="K572" s="65">
        <f t="shared" si="28"/>
        <v>15000</v>
      </c>
      <c r="L572" s="65">
        <v>15000</v>
      </c>
      <c r="M572" s="65">
        <f t="shared" si="29"/>
        <v>0</v>
      </c>
      <c r="N572" s="65" t="s">
        <v>25</v>
      </c>
      <c r="O572" s="670" t="s">
        <v>38</v>
      </c>
      <c r="P572" s="671" t="s">
        <v>2611</v>
      </c>
      <c r="Q572" s="678" t="s">
        <v>2617</v>
      </c>
      <c r="R572" s="674" t="s">
        <v>2618</v>
      </c>
      <c r="S572" s="674" t="s">
        <v>1289</v>
      </c>
      <c r="T572" s="674" t="s">
        <v>3122</v>
      </c>
      <c r="U572" s="674" t="s">
        <v>3121</v>
      </c>
      <c r="V572" s="675">
        <v>14850</v>
      </c>
      <c r="W572" s="68"/>
    </row>
    <row r="573" spans="1:23" ht="37.5" hidden="1">
      <c r="A573" s="14">
        <v>568</v>
      </c>
      <c r="B573" s="63">
        <v>28</v>
      </c>
      <c r="C573" s="63" t="s">
        <v>970</v>
      </c>
      <c r="D573" s="70" t="s">
        <v>23</v>
      </c>
      <c r="E573" s="70" t="s">
        <v>921</v>
      </c>
      <c r="F573" s="68" t="s">
        <v>1009</v>
      </c>
      <c r="G573" s="10" t="s">
        <v>19</v>
      </c>
      <c r="H573" s="11">
        <v>0.7</v>
      </c>
      <c r="I573" s="63">
        <v>1</v>
      </c>
      <c r="J573" s="65">
        <v>7900</v>
      </c>
      <c r="K573" s="65">
        <f t="shared" si="28"/>
        <v>7900</v>
      </c>
      <c r="L573" s="65">
        <v>7900</v>
      </c>
      <c r="M573" s="65">
        <f t="shared" si="29"/>
        <v>0</v>
      </c>
      <c r="N573" s="65" t="s">
        <v>25</v>
      </c>
      <c r="O573" s="670" t="s">
        <v>38</v>
      </c>
      <c r="P573" s="671" t="s">
        <v>986</v>
      </c>
      <c r="Q573" s="678" t="s">
        <v>2614</v>
      </c>
      <c r="R573" s="674" t="s">
        <v>736</v>
      </c>
      <c r="S573" s="674" t="s">
        <v>202</v>
      </c>
      <c r="T573" s="674" t="s">
        <v>1814</v>
      </c>
      <c r="U573" s="674" t="s">
        <v>1880</v>
      </c>
      <c r="V573" s="675">
        <v>7821</v>
      </c>
      <c r="W573" s="68"/>
    </row>
    <row r="574" spans="1:23" ht="37.5" hidden="1">
      <c r="A574" s="14">
        <v>569</v>
      </c>
      <c r="B574" s="63">
        <v>29</v>
      </c>
      <c r="C574" s="63" t="s">
        <v>970</v>
      </c>
      <c r="D574" s="70" t="s">
        <v>23</v>
      </c>
      <c r="E574" s="72" t="s">
        <v>1010</v>
      </c>
      <c r="F574" s="68" t="s">
        <v>1011</v>
      </c>
      <c r="G574" s="10" t="s">
        <v>19</v>
      </c>
      <c r="H574" s="11">
        <v>0.7</v>
      </c>
      <c r="I574" s="63">
        <v>2</v>
      </c>
      <c r="J574" s="65">
        <v>4500</v>
      </c>
      <c r="K574" s="65">
        <f t="shared" si="28"/>
        <v>9000</v>
      </c>
      <c r="L574" s="65">
        <v>9000</v>
      </c>
      <c r="M574" s="65">
        <f t="shared" si="29"/>
        <v>0</v>
      </c>
      <c r="N574" s="65" t="s">
        <v>25</v>
      </c>
      <c r="O574" s="670" t="s">
        <v>38</v>
      </c>
      <c r="P574" s="671" t="s">
        <v>986</v>
      </c>
      <c r="Q574" s="678" t="s">
        <v>2614</v>
      </c>
      <c r="R574" s="674" t="s">
        <v>736</v>
      </c>
      <c r="S574" s="674" t="s">
        <v>202</v>
      </c>
      <c r="T574" s="674" t="s">
        <v>1814</v>
      </c>
      <c r="U574" s="674" t="s">
        <v>1880</v>
      </c>
      <c r="V574" s="675">
        <v>8910</v>
      </c>
      <c r="W574" s="68"/>
    </row>
    <row r="575" spans="1:23" ht="37.5" hidden="1">
      <c r="A575" s="14">
        <v>570</v>
      </c>
      <c r="B575" s="63">
        <v>30</v>
      </c>
      <c r="C575" s="63" t="s">
        <v>970</v>
      </c>
      <c r="D575" s="70" t="s">
        <v>23</v>
      </c>
      <c r="E575" s="72" t="s">
        <v>1010</v>
      </c>
      <c r="F575" s="68" t="s">
        <v>995</v>
      </c>
      <c r="G575" s="10" t="s">
        <v>19</v>
      </c>
      <c r="H575" s="11">
        <v>0.7</v>
      </c>
      <c r="I575" s="63">
        <v>1</v>
      </c>
      <c r="J575" s="65">
        <v>15000</v>
      </c>
      <c r="K575" s="65">
        <f t="shared" si="28"/>
        <v>15000</v>
      </c>
      <c r="L575" s="65">
        <v>15000</v>
      </c>
      <c r="M575" s="65">
        <f t="shared" si="29"/>
        <v>0</v>
      </c>
      <c r="N575" s="65" t="s">
        <v>25</v>
      </c>
      <c r="O575" s="670" t="s">
        <v>38</v>
      </c>
      <c r="P575" s="671" t="s">
        <v>986</v>
      </c>
      <c r="Q575" s="672" t="s">
        <v>2610</v>
      </c>
      <c r="R575" s="674" t="s">
        <v>736</v>
      </c>
      <c r="S575" s="674" t="s">
        <v>2621</v>
      </c>
      <c r="T575" s="674" t="s">
        <v>1814</v>
      </c>
      <c r="U575" s="674" t="s">
        <v>1880</v>
      </c>
      <c r="V575" s="675">
        <v>14850</v>
      </c>
      <c r="W575" s="68"/>
    </row>
    <row r="576" spans="1:23" ht="39.75" hidden="1" customHeight="1">
      <c r="A576" s="14">
        <v>571</v>
      </c>
      <c r="B576" s="63">
        <v>31</v>
      </c>
      <c r="C576" s="63" t="s">
        <v>970</v>
      </c>
      <c r="D576" s="70" t="s">
        <v>23</v>
      </c>
      <c r="E576" s="72" t="s">
        <v>1010</v>
      </c>
      <c r="F576" s="68" t="s">
        <v>1003</v>
      </c>
      <c r="G576" s="10" t="s">
        <v>19</v>
      </c>
      <c r="H576" s="11">
        <v>0.7</v>
      </c>
      <c r="I576" s="63">
        <v>1</v>
      </c>
      <c r="J576" s="65">
        <v>8000</v>
      </c>
      <c r="K576" s="65">
        <f t="shared" si="28"/>
        <v>8000</v>
      </c>
      <c r="L576" s="65">
        <v>8000</v>
      </c>
      <c r="M576" s="65">
        <f t="shared" si="29"/>
        <v>0</v>
      </c>
      <c r="N576" s="65" t="s">
        <v>25</v>
      </c>
      <c r="O576" s="670" t="s">
        <v>38</v>
      </c>
      <c r="P576" s="671" t="s">
        <v>986</v>
      </c>
      <c r="Q576" s="678" t="s">
        <v>2376</v>
      </c>
      <c r="R576" s="674" t="s">
        <v>3123</v>
      </c>
      <c r="S576" s="674" t="s">
        <v>3124</v>
      </c>
      <c r="T576" s="674" t="s">
        <v>3120</v>
      </c>
      <c r="U576" s="674" t="s">
        <v>2723</v>
      </c>
      <c r="V576" s="675">
        <v>7925.23</v>
      </c>
      <c r="W576" s="68"/>
    </row>
    <row r="577" spans="1:23" ht="37.5" hidden="1">
      <c r="A577" s="14">
        <v>572</v>
      </c>
      <c r="B577" s="63">
        <v>32</v>
      </c>
      <c r="C577" s="63" t="s">
        <v>970</v>
      </c>
      <c r="D577" s="70" t="s">
        <v>23</v>
      </c>
      <c r="E577" s="72" t="s">
        <v>1010</v>
      </c>
      <c r="F577" s="68" t="s">
        <v>1002</v>
      </c>
      <c r="G577" s="10" t="s">
        <v>19</v>
      </c>
      <c r="H577" s="11">
        <v>0.7</v>
      </c>
      <c r="I577" s="63">
        <v>1</v>
      </c>
      <c r="J577" s="65">
        <v>7900</v>
      </c>
      <c r="K577" s="65">
        <f t="shared" si="28"/>
        <v>7900</v>
      </c>
      <c r="L577" s="65">
        <v>7900</v>
      </c>
      <c r="M577" s="65">
        <f t="shared" si="29"/>
        <v>0</v>
      </c>
      <c r="N577" s="65" t="s">
        <v>25</v>
      </c>
      <c r="O577" s="679" t="s">
        <v>38</v>
      </c>
      <c r="P577" s="671" t="s">
        <v>986</v>
      </c>
      <c r="Q577" s="678" t="s">
        <v>2376</v>
      </c>
      <c r="R577" s="674" t="s">
        <v>3123</v>
      </c>
      <c r="S577" s="674" t="s">
        <v>3124</v>
      </c>
      <c r="T577" s="674" t="s">
        <v>3120</v>
      </c>
      <c r="U577" s="674" t="s">
        <v>2723</v>
      </c>
      <c r="V577" s="675">
        <v>7826.17</v>
      </c>
      <c r="W577" s="68"/>
    </row>
    <row r="578" spans="1:23" ht="37.5" hidden="1">
      <c r="A578" s="14">
        <v>573</v>
      </c>
      <c r="B578" s="63">
        <v>33</v>
      </c>
      <c r="C578" s="63" t="s">
        <v>970</v>
      </c>
      <c r="D578" s="70" t="s">
        <v>23</v>
      </c>
      <c r="E578" s="72" t="s">
        <v>1010</v>
      </c>
      <c r="F578" s="68" t="s">
        <v>412</v>
      </c>
      <c r="G578" s="10" t="s">
        <v>19</v>
      </c>
      <c r="H578" s="11">
        <v>0.7</v>
      </c>
      <c r="I578" s="63">
        <v>1</v>
      </c>
      <c r="J578" s="65">
        <v>30000</v>
      </c>
      <c r="K578" s="65">
        <f t="shared" si="28"/>
        <v>30000</v>
      </c>
      <c r="L578" s="65">
        <v>30000</v>
      </c>
      <c r="M578" s="65">
        <f t="shared" si="29"/>
        <v>0</v>
      </c>
      <c r="N578" s="65" t="s">
        <v>25</v>
      </c>
      <c r="O578" s="679" t="s">
        <v>38</v>
      </c>
      <c r="P578" s="671" t="s">
        <v>986</v>
      </c>
      <c r="Q578" s="678" t="s">
        <v>2615</v>
      </c>
      <c r="R578" s="674" t="s">
        <v>2574</v>
      </c>
      <c r="S578" s="674" t="s">
        <v>2616</v>
      </c>
      <c r="T578" s="674" t="s">
        <v>1820</v>
      </c>
      <c r="U578" s="674" t="s">
        <v>2439</v>
      </c>
      <c r="V578" s="675">
        <v>29719.63</v>
      </c>
      <c r="W578" s="68"/>
    </row>
    <row r="579" spans="1:23" ht="37.5" hidden="1">
      <c r="A579" s="14">
        <v>574</v>
      </c>
      <c r="B579" s="63">
        <v>34</v>
      </c>
      <c r="C579" s="63" t="s">
        <v>970</v>
      </c>
      <c r="D579" s="70" t="s">
        <v>23</v>
      </c>
      <c r="E579" s="72" t="s">
        <v>1010</v>
      </c>
      <c r="F579" s="68" t="s">
        <v>1012</v>
      </c>
      <c r="G579" s="10" t="s">
        <v>19</v>
      </c>
      <c r="H579" s="11">
        <v>0.7</v>
      </c>
      <c r="I579" s="63">
        <v>1</v>
      </c>
      <c r="J579" s="65">
        <v>5900</v>
      </c>
      <c r="K579" s="65">
        <f t="shared" si="28"/>
        <v>5900</v>
      </c>
      <c r="L579" s="65">
        <v>5900</v>
      </c>
      <c r="M579" s="65">
        <f t="shared" si="29"/>
        <v>0</v>
      </c>
      <c r="N579" s="65" t="s">
        <v>25</v>
      </c>
      <c r="O579" s="679" t="s">
        <v>38</v>
      </c>
      <c r="P579" s="671" t="s">
        <v>986</v>
      </c>
      <c r="Q579" s="678" t="s">
        <v>2615</v>
      </c>
      <c r="R579" s="674" t="s">
        <v>2574</v>
      </c>
      <c r="S579" s="674" t="s">
        <v>2616</v>
      </c>
      <c r="T579" s="674" t="s">
        <v>1820</v>
      </c>
      <c r="U579" s="674" t="s">
        <v>2439</v>
      </c>
      <c r="V579" s="675">
        <v>5844.86</v>
      </c>
      <c r="W579" s="68"/>
    </row>
    <row r="580" spans="1:23" ht="37.5" hidden="1">
      <c r="A580" s="14">
        <v>575</v>
      </c>
      <c r="B580" s="63">
        <v>35</v>
      </c>
      <c r="C580" s="63" t="s">
        <v>970</v>
      </c>
      <c r="D580" s="70" t="s">
        <v>23</v>
      </c>
      <c r="E580" s="72" t="s">
        <v>1010</v>
      </c>
      <c r="F580" s="68" t="s">
        <v>1005</v>
      </c>
      <c r="G580" s="10" t="s">
        <v>19</v>
      </c>
      <c r="H580" s="11">
        <v>0.7</v>
      </c>
      <c r="I580" s="63">
        <v>1</v>
      </c>
      <c r="J580" s="65">
        <v>9500</v>
      </c>
      <c r="K580" s="65">
        <f t="shared" si="28"/>
        <v>9500</v>
      </c>
      <c r="L580" s="65">
        <v>9500</v>
      </c>
      <c r="M580" s="65">
        <f t="shared" si="29"/>
        <v>0</v>
      </c>
      <c r="N580" s="65" t="s">
        <v>25</v>
      </c>
      <c r="O580" s="679" t="s">
        <v>38</v>
      </c>
      <c r="P580" s="671" t="s">
        <v>986</v>
      </c>
      <c r="Q580" s="678" t="s">
        <v>2614</v>
      </c>
      <c r="R580" s="674" t="s">
        <v>736</v>
      </c>
      <c r="S580" s="674" t="s">
        <v>202</v>
      </c>
      <c r="T580" s="674" t="s">
        <v>1814</v>
      </c>
      <c r="U580" s="674" t="s">
        <v>1880</v>
      </c>
      <c r="V580" s="675">
        <v>9405</v>
      </c>
      <c r="W580" s="68"/>
    </row>
    <row r="581" spans="1:23" ht="37.5" hidden="1">
      <c r="A581" s="14">
        <v>576</v>
      </c>
      <c r="B581" s="63">
        <v>36</v>
      </c>
      <c r="C581" s="63" t="s">
        <v>970</v>
      </c>
      <c r="D581" s="70" t="s">
        <v>23</v>
      </c>
      <c r="E581" s="72" t="s">
        <v>1013</v>
      </c>
      <c r="F581" s="68" t="s">
        <v>1014</v>
      </c>
      <c r="G581" s="10" t="s">
        <v>19</v>
      </c>
      <c r="H581" s="11">
        <v>0.7</v>
      </c>
      <c r="I581" s="63">
        <v>1</v>
      </c>
      <c r="J581" s="65">
        <v>21000</v>
      </c>
      <c r="K581" s="65">
        <f t="shared" si="28"/>
        <v>21000</v>
      </c>
      <c r="L581" s="65">
        <v>21000</v>
      </c>
      <c r="M581" s="65">
        <f t="shared" si="29"/>
        <v>0</v>
      </c>
      <c r="N581" s="65" t="s">
        <v>25</v>
      </c>
      <c r="O581" s="679" t="s">
        <v>38</v>
      </c>
      <c r="P581" s="671" t="s">
        <v>986</v>
      </c>
      <c r="Q581" s="678" t="s">
        <v>2615</v>
      </c>
      <c r="R581" s="674" t="s">
        <v>2574</v>
      </c>
      <c r="S581" s="674" t="s">
        <v>2616</v>
      </c>
      <c r="T581" s="674" t="s">
        <v>1820</v>
      </c>
      <c r="U581" s="674" t="s">
        <v>2439</v>
      </c>
      <c r="V581" s="675">
        <v>20803.740000000002</v>
      </c>
      <c r="W581" s="68"/>
    </row>
    <row r="582" spans="1:23" ht="42.75" hidden="1">
      <c r="A582" s="14">
        <v>577</v>
      </c>
      <c r="B582" s="63">
        <v>37</v>
      </c>
      <c r="C582" s="63" t="s">
        <v>970</v>
      </c>
      <c r="D582" s="70" t="s">
        <v>23</v>
      </c>
      <c r="E582" s="72" t="s">
        <v>1013</v>
      </c>
      <c r="F582" s="12" t="s">
        <v>993</v>
      </c>
      <c r="G582" s="10" t="s">
        <v>19</v>
      </c>
      <c r="H582" s="11">
        <v>0.7</v>
      </c>
      <c r="I582" s="63">
        <v>1</v>
      </c>
      <c r="J582" s="65">
        <v>28600</v>
      </c>
      <c r="K582" s="65">
        <f t="shared" si="28"/>
        <v>28600</v>
      </c>
      <c r="L582" s="65">
        <v>28600</v>
      </c>
      <c r="M582" s="65">
        <f t="shared" si="29"/>
        <v>0</v>
      </c>
      <c r="N582" s="65" t="s">
        <v>25</v>
      </c>
      <c r="O582" s="679" t="s">
        <v>38</v>
      </c>
      <c r="P582" s="671" t="s">
        <v>986</v>
      </c>
      <c r="Q582" s="678" t="s">
        <v>2610</v>
      </c>
      <c r="R582" s="674" t="s">
        <v>736</v>
      </c>
      <c r="S582" s="674" t="s">
        <v>170</v>
      </c>
      <c r="T582" s="674" t="s">
        <v>1814</v>
      </c>
      <c r="U582" s="674" t="s">
        <v>1880</v>
      </c>
      <c r="V582" s="675">
        <v>28314</v>
      </c>
      <c r="W582" s="68"/>
    </row>
    <row r="583" spans="1:23" ht="56.25" hidden="1">
      <c r="A583" s="14">
        <v>578</v>
      </c>
      <c r="B583" s="63">
        <v>38</v>
      </c>
      <c r="C583" s="63" t="s">
        <v>970</v>
      </c>
      <c r="D583" s="70" t="s">
        <v>18</v>
      </c>
      <c r="E583" s="72" t="s">
        <v>971</v>
      </c>
      <c r="F583" s="12" t="s">
        <v>872</v>
      </c>
      <c r="G583" s="10" t="s">
        <v>19</v>
      </c>
      <c r="H583" s="11">
        <v>0.2</v>
      </c>
      <c r="I583" s="63">
        <v>1</v>
      </c>
      <c r="J583" s="65">
        <v>220000</v>
      </c>
      <c r="K583" s="65">
        <f t="shared" si="28"/>
        <v>220000</v>
      </c>
      <c r="L583" s="65">
        <v>220000</v>
      </c>
      <c r="M583" s="65">
        <f t="shared" si="29"/>
        <v>0</v>
      </c>
      <c r="N583" s="65" t="s">
        <v>25</v>
      </c>
      <c r="O583" s="680" t="s">
        <v>44</v>
      </c>
      <c r="P583" s="681" t="s">
        <v>986</v>
      </c>
      <c r="Q583" s="682"/>
      <c r="R583" s="683"/>
      <c r="S583" s="683"/>
      <c r="T583" s="683"/>
      <c r="U583" s="683"/>
      <c r="V583" s="684"/>
      <c r="W583" s="68"/>
    </row>
    <row r="584" spans="1:23" ht="18.75" hidden="1">
      <c r="A584" s="14">
        <v>579</v>
      </c>
      <c r="B584" s="63">
        <v>39</v>
      </c>
      <c r="C584" s="63" t="s">
        <v>970</v>
      </c>
      <c r="D584" s="70" t="s">
        <v>23</v>
      </c>
      <c r="E584" s="72" t="s">
        <v>1015</v>
      </c>
      <c r="F584" s="68" t="s">
        <v>453</v>
      </c>
      <c r="G584" s="10" t="s">
        <v>24</v>
      </c>
      <c r="H584" s="11">
        <v>0.2</v>
      </c>
      <c r="I584" s="63">
        <v>1</v>
      </c>
      <c r="J584" s="65">
        <v>150000</v>
      </c>
      <c r="K584" s="65">
        <f t="shared" si="28"/>
        <v>150000</v>
      </c>
      <c r="L584" s="65">
        <v>150000</v>
      </c>
      <c r="M584" s="65">
        <f t="shared" si="29"/>
        <v>0</v>
      </c>
      <c r="N584" s="65" t="s">
        <v>25</v>
      </c>
      <c r="O584" s="679" t="s">
        <v>38</v>
      </c>
      <c r="P584" s="671" t="s">
        <v>2611</v>
      </c>
      <c r="Q584" s="678" t="s">
        <v>2622</v>
      </c>
      <c r="R584" s="674" t="s">
        <v>2618</v>
      </c>
      <c r="S584" s="674" t="s">
        <v>1309</v>
      </c>
      <c r="T584" s="674" t="s">
        <v>2470</v>
      </c>
      <c r="U584" s="674" t="s">
        <v>3121</v>
      </c>
      <c r="V584" s="675">
        <v>148500</v>
      </c>
      <c r="W584" s="68"/>
    </row>
    <row r="585" spans="1:23" ht="18.75" hidden="1">
      <c r="A585" s="14">
        <v>580</v>
      </c>
      <c r="B585" s="63">
        <v>40</v>
      </c>
      <c r="C585" s="63" t="s">
        <v>970</v>
      </c>
      <c r="D585" s="70" t="s">
        <v>23</v>
      </c>
      <c r="E585" s="72" t="s">
        <v>1016</v>
      </c>
      <c r="F585" s="68" t="s">
        <v>453</v>
      </c>
      <c r="G585" s="10" t="s">
        <v>24</v>
      </c>
      <c r="H585" s="11">
        <v>0.2</v>
      </c>
      <c r="I585" s="63">
        <v>1</v>
      </c>
      <c r="J585" s="65">
        <v>150000</v>
      </c>
      <c r="K585" s="65">
        <f t="shared" si="28"/>
        <v>150000</v>
      </c>
      <c r="L585" s="65">
        <v>150000</v>
      </c>
      <c r="M585" s="65">
        <f t="shared" si="29"/>
        <v>0</v>
      </c>
      <c r="N585" s="65" t="s">
        <v>25</v>
      </c>
      <c r="O585" s="679" t="s">
        <v>38</v>
      </c>
      <c r="P585" s="671" t="s">
        <v>2611</v>
      </c>
      <c r="Q585" s="678" t="s">
        <v>2622</v>
      </c>
      <c r="R585" s="674" t="s">
        <v>2618</v>
      </c>
      <c r="S585" s="674" t="s">
        <v>1309</v>
      </c>
      <c r="T585" s="674" t="s">
        <v>2470</v>
      </c>
      <c r="U585" s="674" t="s">
        <v>3121</v>
      </c>
      <c r="V585" s="675">
        <v>148500</v>
      </c>
      <c r="W585" s="68"/>
    </row>
    <row r="586" spans="1:23" ht="18.75" hidden="1">
      <c r="A586" s="14">
        <v>581</v>
      </c>
      <c r="B586" s="63">
        <v>41</v>
      </c>
      <c r="C586" s="63" t="s">
        <v>970</v>
      </c>
      <c r="D586" s="70" t="s">
        <v>23</v>
      </c>
      <c r="E586" s="72" t="s">
        <v>1017</v>
      </c>
      <c r="F586" s="68" t="s">
        <v>453</v>
      </c>
      <c r="G586" s="10" t="s">
        <v>24</v>
      </c>
      <c r="H586" s="11">
        <v>0.2</v>
      </c>
      <c r="I586" s="63">
        <v>1</v>
      </c>
      <c r="J586" s="65">
        <v>150000</v>
      </c>
      <c r="K586" s="65">
        <f t="shared" si="28"/>
        <v>150000</v>
      </c>
      <c r="L586" s="65">
        <v>150000</v>
      </c>
      <c r="M586" s="65">
        <f t="shared" si="29"/>
        <v>0</v>
      </c>
      <c r="N586" s="65" t="s">
        <v>25</v>
      </c>
      <c r="O586" s="679" t="s">
        <v>38</v>
      </c>
      <c r="P586" s="671" t="s">
        <v>2611</v>
      </c>
      <c r="Q586" s="678" t="s">
        <v>2622</v>
      </c>
      <c r="R586" s="674" t="s">
        <v>2618</v>
      </c>
      <c r="S586" s="674" t="s">
        <v>1309</v>
      </c>
      <c r="T586" s="674" t="s">
        <v>2470</v>
      </c>
      <c r="U586" s="674" t="s">
        <v>3121</v>
      </c>
      <c r="V586" s="675">
        <v>148500</v>
      </c>
      <c r="W586" s="68"/>
    </row>
    <row r="587" spans="1:23" ht="56.25" hidden="1" customHeight="1">
      <c r="A587" s="14">
        <v>582</v>
      </c>
      <c r="B587" s="63">
        <v>42</v>
      </c>
      <c r="C587" s="63" t="s">
        <v>970</v>
      </c>
      <c r="D587" s="70" t="s">
        <v>18</v>
      </c>
      <c r="E587" s="72" t="s">
        <v>971</v>
      </c>
      <c r="F587" s="68" t="s">
        <v>1018</v>
      </c>
      <c r="G587" s="10" t="s">
        <v>24</v>
      </c>
      <c r="H587" s="11">
        <v>0.1</v>
      </c>
      <c r="I587" s="63">
        <v>1</v>
      </c>
      <c r="J587" s="65">
        <v>500000</v>
      </c>
      <c r="K587" s="65">
        <f t="shared" si="28"/>
        <v>500000</v>
      </c>
      <c r="L587" s="65">
        <v>500000</v>
      </c>
      <c r="M587" s="65">
        <f t="shared" si="29"/>
        <v>0</v>
      </c>
      <c r="N587" s="65" t="s">
        <v>25</v>
      </c>
      <c r="O587" s="679" t="s">
        <v>44</v>
      </c>
      <c r="P587" s="671" t="s">
        <v>986</v>
      </c>
      <c r="Q587" s="672" t="s">
        <v>3125</v>
      </c>
      <c r="R587" s="674" t="s">
        <v>3126</v>
      </c>
      <c r="S587" s="674" t="s">
        <v>3127</v>
      </c>
      <c r="T587" s="674" t="s">
        <v>3128</v>
      </c>
      <c r="U587" s="674" t="s">
        <v>2848</v>
      </c>
      <c r="V587" s="675">
        <v>490000</v>
      </c>
      <c r="W587" s="68"/>
    </row>
    <row r="588" spans="1:23" ht="28.5" hidden="1">
      <c r="A588" s="14">
        <v>583</v>
      </c>
      <c r="B588" s="63">
        <v>43</v>
      </c>
      <c r="C588" s="63" t="s">
        <v>970</v>
      </c>
      <c r="D588" s="70" t="s">
        <v>23</v>
      </c>
      <c r="E588" s="72" t="s">
        <v>1015</v>
      </c>
      <c r="F588" s="12" t="s">
        <v>1019</v>
      </c>
      <c r="G588" s="10" t="s">
        <v>24</v>
      </c>
      <c r="H588" s="11">
        <v>0.1</v>
      </c>
      <c r="I588" s="63">
        <v>330</v>
      </c>
      <c r="J588" s="65">
        <v>795</v>
      </c>
      <c r="K588" s="65">
        <f t="shared" si="28"/>
        <v>262350</v>
      </c>
      <c r="L588" s="65">
        <v>262350</v>
      </c>
      <c r="M588" s="65">
        <f t="shared" si="29"/>
        <v>0</v>
      </c>
      <c r="N588" s="65" t="s">
        <v>25</v>
      </c>
      <c r="O588" s="679" t="s">
        <v>38</v>
      </c>
      <c r="P588" s="671" t="s">
        <v>2611</v>
      </c>
      <c r="Q588" s="678" t="s">
        <v>2617</v>
      </c>
      <c r="R588" s="674" t="s">
        <v>2618</v>
      </c>
      <c r="S588" s="674" t="s">
        <v>1293</v>
      </c>
      <c r="T588" s="674" t="s">
        <v>735</v>
      </c>
      <c r="U588" s="674" t="s">
        <v>736</v>
      </c>
      <c r="V588" s="675">
        <v>259726.5</v>
      </c>
      <c r="W588" s="68"/>
    </row>
    <row r="589" spans="1:23" s="208" customFormat="1" ht="14.25" hidden="1">
      <c r="A589" s="190">
        <v>584</v>
      </c>
      <c r="B589" s="191">
        <v>1</v>
      </c>
      <c r="C589" s="192" t="s">
        <v>969</v>
      </c>
      <c r="D589" s="192" t="s">
        <v>23</v>
      </c>
      <c r="E589" s="728" t="s">
        <v>2277</v>
      </c>
      <c r="F589" s="192" t="s">
        <v>2278</v>
      </c>
      <c r="G589" s="192" t="s">
        <v>24</v>
      </c>
      <c r="H589" s="237">
        <v>0.7</v>
      </c>
      <c r="I589" s="729">
        <v>1</v>
      </c>
      <c r="J589" s="239">
        <v>36400</v>
      </c>
      <c r="K589" s="239">
        <v>36400</v>
      </c>
      <c r="L589" s="239">
        <v>36400</v>
      </c>
      <c r="M589" s="239">
        <v>0</v>
      </c>
      <c r="N589" s="239" t="s">
        <v>25</v>
      </c>
      <c r="O589" s="730" t="s">
        <v>38</v>
      </c>
      <c r="P589" s="731"/>
      <c r="Q589" s="732" t="s">
        <v>3129</v>
      </c>
      <c r="R589" s="733" t="s">
        <v>3130</v>
      </c>
      <c r="S589" s="733" t="s">
        <v>2587</v>
      </c>
      <c r="T589" s="733" t="s">
        <v>3131</v>
      </c>
      <c r="U589" s="733" t="s">
        <v>3132</v>
      </c>
      <c r="V589" s="734">
        <v>36400</v>
      </c>
      <c r="W589" s="735">
        <f>L589-V589</f>
        <v>0</v>
      </c>
    </row>
    <row r="590" spans="1:23" ht="14.25" hidden="1">
      <c r="A590" s="14">
        <v>585</v>
      </c>
      <c r="B590" s="63">
        <v>2</v>
      </c>
      <c r="C590" s="70" t="s">
        <v>969</v>
      </c>
      <c r="D590" s="70" t="s">
        <v>23</v>
      </c>
      <c r="E590" s="72" t="s">
        <v>2277</v>
      </c>
      <c r="F590" s="70" t="s">
        <v>2281</v>
      </c>
      <c r="G590" s="70" t="s">
        <v>19</v>
      </c>
      <c r="H590" s="113">
        <v>0.7</v>
      </c>
      <c r="I590" s="117">
        <v>2</v>
      </c>
      <c r="J590" s="114">
        <v>5800</v>
      </c>
      <c r="K590" s="114">
        <v>11600</v>
      </c>
      <c r="L590" s="114">
        <v>11600</v>
      </c>
      <c r="M590" s="114">
        <v>0</v>
      </c>
      <c r="N590" s="114" t="s">
        <v>25</v>
      </c>
      <c r="O590" s="690" t="s">
        <v>38</v>
      </c>
      <c r="P590" s="691"/>
      <c r="Q590" s="692" t="s">
        <v>496</v>
      </c>
      <c r="R590" s="693" t="s">
        <v>2282</v>
      </c>
      <c r="S590" s="693" t="s">
        <v>2283</v>
      </c>
      <c r="T590" s="693" t="s">
        <v>3133</v>
      </c>
      <c r="U590" s="693" t="s">
        <v>3133</v>
      </c>
      <c r="V590" s="694">
        <v>11600</v>
      </c>
      <c r="W590" s="695">
        <f t="shared" ref="W590:W593" si="30">L590-V590</f>
        <v>0</v>
      </c>
    </row>
    <row r="591" spans="1:23" ht="14.25" hidden="1">
      <c r="A591" s="14">
        <v>586</v>
      </c>
      <c r="B591" s="63">
        <v>3</v>
      </c>
      <c r="C591" s="70" t="s">
        <v>969</v>
      </c>
      <c r="D591" s="70" t="s">
        <v>23</v>
      </c>
      <c r="E591" s="72" t="s">
        <v>2277</v>
      </c>
      <c r="F591" s="70" t="s">
        <v>2284</v>
      </c>
      <c r="G591" s="70" t="s">
        <v>19</v>
      </c>
      <c r="H591" s="113">
        <v>0.7</v>
      </c>
      <c r="I591" s="117">
        <v>1</v>
      </c>
      <c r="J591" s="114">
        <v>10200</v>
      </c>
      <c r="K591" s="114">
        <v>10200</v>
      </c>
      <c r="L591" s="114">
        <v>10200</v>
      </c>
      <c r="M591" s="114">
        <v>0</v>
      </c>
      <c r="N591" s="114" t="s">
        <v>25</v>
      </c>
      <c r="O591" s="690" t="s">
        <v>38</v>
      </c>
      <c r="P591" s="691"/>
      <c r="Q591" s="692" t="s">
        <v>3134</v>
      </c>
      <c r="R591" s="693" t="s">
        <v>3135</v>
      </c>
      <c r="S591" s="693" t="s">
        <v>2588</v>
      </c>
      <c r="T591" s="693" t="s">
        <v>3136</v>
      </c>
      <c r="U591" s="693" t="s">
        <v>3136</v>
      </c>
      <c r="V591" s="694">
        <v>10200</v>
      </c>
      <c r="W591" s="695">
        <f t="shared" si="30"/>
        <v>0</v>
      </c>
    </row>
    <row r="592" spans="1:23" ht="14.25" hidden="1">
      <c r="A592" s="14">
        <v>587</v>
      </c>
      <c r="B592" s="63">
        <v>4</v>
      </c>
      <c r="C592" s="70" t="s">
        <v>969</v>
      </c>
      <c r="D592" s="70" t="s">
        <v>23</v>
      </c>
      <c r="E592" s="72" t="s">
        <v>2277</v>
      </c>
      <c r="F592" s="70" t="s">
        <v>2285</v>
      </c>
      <c r="G592" s="70" t="s">
        <v>19</v>
      </c>
      <c r="H592" s="113">
        <v>0.7</v>
      </c>
      <c r="I592" s="117">
        <v>1</v>
      </c>
      <c r="J592" s="114">
        <v>50000</v>
      </c>
      <c r="K592" s="114">
        <v>50000</v>
      </c>
      <c r="L592" s="114">
        <v>50000</v>
      </c>
      <c r="M592" s="114">
        <v>0</v>
      </c>
      <c r="N592" s="114" t="s">
        <v>25</v>
      </c>
      <c r="O592" s="690" t="s">
        <v>38</v>
      </c>
      <c r="P592" s="691"/>
      <c r="Q592" s="692" t="s">
        <v>2286</v>
      </c>
      <c r="R592" s="693" t="s">
        <v>2287</v>
      </c>
      <c r="S592" s="693" t="s">
        <v>2288</v>
      </c>
      <c r="T592" s="693" t="s">
        <v>2289</v>
      </c>
      <c r="U592" s="693" t="s">
        <v>2289</v>
      </c>
      <c r="V592" s="694">
        <v>50000</v>
      </c>
      <c r="W592" s="695">
        <f t="shared" si="30"/>
        <v>0</v>
      </c>
    </row>
    <row r="593" spans="1:23" ht="42.75" hidden="1">
      <c r="A593" s="14">
        <v>588</v>
      </c>
      <c r="B593" s="63">
        <v>5</v>
      </c>
      <c r="C593" s="70" t="s">
        <v>969</v>
      </c>
      <c r="D593" s="70" t="s">
        <v>23</v>
      </c>
      <c r="E593" s="72" t="s">
        <v>2277</v>
      </c>
      <c r="F593" s="71" t="s">
        <v>804</v>
      </c>
      <c r="G593" s="70" t="s">
        <v>19</v>
      </c>
      <c r="H593" s="113">
        <v>0.7</v>
      </c>
      <c r="I593" s="117">
        <v>1</v>
      </c>
      <c r="J593" s="114">
        <v>21000</v>
      </c>
      <c r="K593" s="114">
        <v>21000</v>
      </c>
      <c r="L593" s="114">
        <v>21000</v>
      </c>
      <c r="M593" s="114">
        <v>0</v>
      </c>
      <c r="N593" s="114" t="s">
        <v>25</v>
      </c>
      <c r="O593" s="690" t="s">
        <v>38</v>
      </c>
      <c r="P593" s="691"/>
      <c r="Q593" s="692" t="s">
        <v>2290</v>
      </c>
      <c r="R593" s="693" t="s">
        <v>2291</v>
      </c>
      <c r="S593" s="693" t="s">
        <v>2292</v>
      </c>
      <c r="T593" s="693" t="s">
        <v>2293</v>
      </c>
      <c r="U593" s="693" t="s">
        <v>2293</v>
      </c>
      <c r="V593" s="694">
        <v>21000</v>
      </c>
      <c r="W593" s="695">
        <f t="shared" si="30"/>
        <v>0</v>
      </c>
    </row>
    <row r="594" spans="1:23" ht="28.5" hidden="1">
      <c r="A594" s="14">
        <v>589</v>
      </c>
      <c r="B594" s="63">
        <v>6</v>
      </c>
      <c r="C594" s="70" t="s">
        <v>969</v>
      </c>
      <c r="D594" s="70" t="s">
        <v>18</v>
      </c>
      <c r="E594" s="72" t="s">
        <v>2294</v>
      </c>
      <c r="F594" s="71" t="s">
        <v>96</v>
      </c>
      <c r="G594" s="70" t="s">
        <v>19</v>
      </c>
      <c r="H594" s="113">
        <v>0.7</v>
      </c>
      <c r="I594" s="117">
        <v>1</v>
      </c>
      <c r="J594" s="114">
        <v>150000</v>
      </c>
      <c r="K594" s="114">
        <v>150000</v>
      </c>
      <c r="L594" s="114">
        <v>150000</v>
      </c>
      <c r="M594" s="114">
        <v>0</v>
      </c>
      <c r="N594" s="114" t="s">
        <v>25</v>
      </c>
      <c r="O594" s="690" t="s">
        <v>38</v>
      </c>
      <c r="P594" s="691"/>
      <c r="Q594" s="696" t="s">
        <v>2286</v>
      </c>
      <c r="R594" s="693" t="s">
        <v>2295</v>
      </c>
      <c r="S594" s="693" t="s">
        <v>2296</v>
      </c>
      <c r="T594" s="644" t="s">
        <v>922</v>
      </c>
      <c r="U594" s="644" t="s">
        <v>1539</v>
      </c>
      <c r="V594" s="648">
        <v>150000</v>
      </c>
      <c r="W594" s="697"/>
    </row>
    <row r="595" spans="1:23" ht="25.5" hidden="1">
      <c r="A595" s="14">
        <v>590</v>
      </c>
      <c r="B595" s="63">
        <v>7</v>
      </c>
      <c r="C595" s="70" t="s">
        <v>969</v>
      </c>
      <c r="D595" s="70" t="s">
        <v>18</v>
      </c>
      <c r="E595" s="72" t="s">
        <v>2294</v>
      </c>
      <c r="F595" s="70" t="s">
        <v>2284</v>
      </c>
      <c r="G595" s="70" t="s">
        <v>19</v>
      </c>
      <c r="H595" s="113">
        <v>0.7</v>
      </c>
      <c r="I595" s="117">
        <v>1</v>
      </c>
      <c r="J595" s="114">
        <v>10200</v>
      </c>
      <c r="K595" s="114">
        <v>10200</v>
      </c>
      <c r="L595" s="114">
        <v>10200</v>
      </c>
      <c r="M595" s="114">
        <v>0</v>
      </c>
      <c r="N595" s="114" t="s">
        <v>25</v>
      </c>
      <c r="O595" s="690" t="s">
        <v>3137</v>
      </c>
      <c r="P595" s="691" t="s">
        <v>3138</v>
      </c>
      <c r="Q595" s="696" t="s">
        <v>3139</v>
      </c>
      <c r="R595" s="693" t="s">
        <v>3140</v>
      </c>
      <c r="S595" s="693" t="s">
        <v>3141</v>
      </c>
      <c r="T595" s="693" t="s">
        <v>3142</v>
      </c>
      <c r="U595" s="698"/>
      <c r="V595" s="699"/>
      <c r="W595" s="697"/>
    </row>
    <row r="596" spans="1:23" ht="14.25" hidden="1">
      <c r="A596" s="14">
        <v>591</v>
      </c>
      <c r="B596" s="63">
        <v>8</v>
      </c>
      <c r="C596" s="70" t="s">
        <v>969</v>
      </c>
      <c r="D596" s="70" t="s">
        <v>18</v>
      </c>
      <c r="E596" s="72" t="s">
        <v>2294</v>
      </c>
      <c r="F596" s="70" t="s">
        <v>2297</v>
      </c>
      <c r="G596" s="70" t="s">
        <v>19</v>
      </c>
      <c r="H596" s="113">
        <v>0.7</v>
      </c>
      <c r="I596" s="117">
        <v>6</v>
      </c>
      <c r="J596" s="114">
        <v>75000</v>
      </c>
      <c r="K596" s="114">
        <v>450000</v>
      </c>
      <c r="L596" s="114">
        <v>450000</v>
      </c>
      <c r="M596" s="114">
        <v>0</v>
      </c>
      <c r="N596" s="114" t="s">
        <v>25</v>
      </c>
      <c r="O596" s="690" t="s">
        <v>38</v>
      </c>
      <c r="P596" s="691"/>
      <c r="Q596" s="696" t="s">
        <v>2298</v>
      </c>
      <c r="R596" s="693" t="s">
        <v>377</v>
      </c>
      <c r="S596" s="693" t="s">
        <v>2299</v>
      </c>
      <c r="T596" s="644" t="s">
        <v>922</v>
      </c>
      <c r="U596" s="644" t="s">
        <v>1539</v>
      </c>
      <c r="V596" s="648">
        <v>450000</v>
      </c>
      <c r="W596" s="697"/>
    </row>
    <row r="597" spans="1:23" ht="14.25" hidden="1">
      <c r="A597" s="14">
        <v>592</v>
      </c>
      <c r="B597" s="63">
        <v>9</v>
      </c>
      <c r="C597" s="70" t="s">
        <v>969</v>
      </c>
      <c r="D597" s="70" t="s">
        <v>18</v>
      </c>
      <c r="E597" s="72" t="s">
        <v>2294</v>
      </c>
      <c r="F597" s="70" t="s">
        <v>2300</v>
      </c>
      <c r="G597" s="70" t="s">
        <v>19</v>
      </c>
      <c r="H597" s="113">
        <v>0.7</v>
      </c>
      <c r="I597" s="117">
        <v>3</v>
      </c>
      <c r="J597" s="114">
        <v>32000</v>
      </c>
      <c r="K597" s="114">
        <v>96000</v>
      </c>
      <c r="L597" s="114">
        <v>96000</v>
      </c>
      <c r="M597" s="114">
        <v>0</v>
      </c>
      <c r="N597" s="114" t="s">
        <v>25</v>
      </c>
      <c r="O597" s="690" t="s">
        <v>38</v>
      </c>
      <c r="P597" s="691"/>
      <c r="Q597" s="696" t="s">
        <v>2301</v>
      </c>
      <c r="R597" s="693" t="s">
        <v>377</v>
      </c>
      <c r="S597" s="693" t="s">
        <v>2302</v>
      </c>
      <c r="T597" s="644" t="s">
        <v>922</v>
      </c>
      <c r="U597" s="644" t="s">
        <v>1539</v>
      </c>
      <c r="V597" s="648">
        <v>96000</v>
      </c>
      <c r="W597" s="697"/>
    </row>
    <row r="598" spans="1:23" ht="14.25" hidden="1">
      <c r="A598" s="14">
        <v>593</v>
      </c>
      <c r="B598" s="63">
        <v>10</v>
      </c>
      <c r="C598" s="70" t="s">
        <v>969</v>
      </c>
      <c r="D598" s="70" t="s">
        <v>18</v>
      </c>
      <c r="E598" s="72" t="s">
        <v>2294</v>
      </c>
      <c r="F598" s="70" t="s">
        <v>2112</v>
      </c>
      <c r="G598" s="70" t="s">
        <v>19</v>
      </c>
      <c r="H598" s="113">
        <v>0.7</v>
      </c>
      <c r="I598" s="117">
        <v>5</v>
      </c>
      <c r="J598" s="114">
        <v>18000</v>
      </c>
      <c r="K598" s="114">
        <v>90000</v>
      </c>
      <c r="L598" s="114">
        <v>90000</v>
      </c>
      <c r="M598" s="114">
        <v>0</v>
      </c>
      <c r="N598" s="114" t="s">
        <v>25</v>
      </c>
      <c r="O598" s="690" t="s">
        <v>38</v>
      </c>
      <c r="P598" s="691"/>
      <c r="Q598" s="696" t="s">
        <v>2301</v>
      </c>
      <c r="R598" s="693" t="s">
        <v>2303</v>
      </c>
      <c r="S598" s="693" t="s">
        <v>2304</v>
      </c>
      <c r="T598" s="644" t="s">
        <v>2305</v>
      </c>
      <c r="U598" s="644" t="s">
        <v>1539</v>
      </c>
      <c r="V598" s="648">
        <v>90000</v>
      </c>
      <c r="W598" s="697"/>
    </row>
    <row r="599" spans="1:23" ht="14.25" hidden="1">
      <c r="A599" s="14">
        <v>594</v>
      </c>
      <c r="B599" s="63">
        <v>11</v>
      </c>
      <c r="C599" s="70" t="s">
        <v>969</v>
      </c>
      <c r="D599" s="70" t="s">
        <v>18</v>
      </c>
      <c r="E599" s="72" t="s">
        <v>2294</v>
      </c>
      <c r="F599" s="70" t="s">
        <v>934</v>
      </c>
      <c r="G599" s="70" t="s">
        <v>19</v>
      </c>
      <c r="H599" s="113">
        <v>0.7</v>
      </c>
      <c r="I599" s="117">
        <v>1</v>
      </c>
      <c r="J599" s="114">
        <v>30000</v>
      </c>
      <c r="K599" s="114">
        <v>30000</v>
      </c>
      <c r="L599" s="114">
        <v>29794.27</v>
      </c>
      <c r="M599" s="114">
        <v>205.73</v>
      </c>
      <c r="N599" s="114" t="s">
        <v>25</v>
      </c>
      <c r="O599" s="690" t="s">
        <v>38</v>
      </c>
      <c r="P599" s="691"/>
      <c r="Q599" s="696" t="s">
        <v>2306</v>
      </c>
      <c r="R599" s="693" t="s">
        <v>2295</v>
      </c>
      <c r="S599" s="693" t="s">
        <v>2307</v>
      </c>
      <c r="T599" s="644" t="s">
        <v>2308</v>
      </c>
      <c r="U599" s="644" t="s">
        <v>1539</v>
      </c>
      <c r="V599" s="648">
        <v>30000</v>
      </c>
      <c r="W599" s="697"/>
    </row>
    <row r="600" spans="1:23" ht="28.5" hidden="1">
      <c r="A600" s="14">
        <v>595</v>
      </c>
      <c r="B600" s="63">
        <v>12</v>
      </c>
      <c r="C600" s="70" t="s">
        <v>969</v>
      </c>
      <c r="D600" s="70" t="s">
        <v>18</v>
      </c>
      <c r="E600" s="72" t="s">
        <v>2294</v>
      </c>
      <c r="F600" s="71" t="s">
        <v>2309</v>
      </c>
      <c r="G600" s="70" t="s">
        <v>19</v>
      </c>
      <c r="H600" s="113">
        <v>0.7</v>
      </c>
      <c r="I600" s="117">
        <v>1</v>
      </c>
      <c r="J600" s="114">
        <v>50000</v>
      </c>
      <c r="K600" s="114">
        <v>50000</v>
      </c>
      <c r="L600" s="114">
        <v>50000</v>
      </c>
      <c r="M600" s="114">
        <v>0</v>
      </c>
      <c r="N600" s="114" t="s">
        <v>25</v>
      </c>
      <c r="O600" s="700" t="s">
        <v>2279</v>
      </c>
      <c r="P600" s="691" t="s">
        <v>3143</v>
      </c>
      <c r="Q600" s="701"/>
      <c r="R600" s="698"/>
      <c r="S600" s="698"/>
      <c r="T600" s="698"/>
      <c r="U600" s="698"/>
      <c r="V600" s="699"/>
      <c r="W600" s="697"/>
    </row>
    <row r="601" spans="1:23" ht="14.25" hidden="1">
      <c r="A601" s="14">
        <v>596</v>
      </c>
      <c r="B601" s="63">
        <v>13</v>
      </c>
      <c r="C601" s="70" t="s">
        <v>969</v>
      </c>
      <c r="D601" s="70" t="s">
        <v>18</v>
      </c>
      <c r="E601" s="72" t="s">
        <v>2294</v>
      </c>
      <c r="F601" s="70" t="s">
        <v>2310</v>
      </c>
      <c r="G601" s="70" t="s">
        <v>19</v>
      </c>
      <c r="H601" s="113">
        <v>0.7</v>
      </c>
      <c r="I601" s="117">
        <v>1</v>
      </c>
      <c r="J601" s="114">
        <v>110000</v>
      </c>
      <c r="K601" s="114">
        <v>110000</v>
      </c>
      <c r="L601" s="114">
        <v>110000</v>
      </c>
      <c r="M601" s="114">
        <v>0</v>
      </c>
      <c r="N601" s="114" t="s">
        <v>25</v>
      </c>
      <c r="O601" s="690" t="s">
        <v>38</v>
      </c>
      <c r="P601" s="691"/>
      <c r="Q601" s="641" t="s">
        <v>2311</v>
      </c>
      <c r="R601" s="644" t="s">
        <v>2312</v>
      </c>
      <c r="S601" s="644" t="s">
        <v>2313</v>
      </c>
      <c r="T601" s="644" t="s">
        <v>2142</v>
      </c>
      <c r="U601" s="644" t="s">
        <v>2453</v>
      </c>
      <c r="V601" s="648">
        <v>110000</v>
      </c>
      <c r="W601" s="697"/>
    </row>
    <row r="602" spans="1:23" ht="14.25" hidden="1">
      <c r="A602" s="14">
        <v>597</v>
      </c>
      <c r="B602" s="63">
        <v>14</v>
      </c>
      <c r="C602" s="70" t="s">
        <v>969</v>
      </c>
      <c r="D602" s="70" t="s">
        <v>18</v>
      </c>
      <c r="E602" s="72" t="s">
        <v>2294</v>
      </c>
      <c r="F602" s="71" t="s">
        <v>2314</v>
      </c>
      <c r="G602" s="70" t="s">
        <v>19</v>
      </c>
      <c r="H602" s="113">
        <v>0.7</v>
      </c>
      <c r="I602" s="117">
        <v>1</v>
      </c>
      <c r="J602" s="114">
        <v>180000</v>
      </c>
      <c r="K602" s="114">
        <v>180000</v>
      </c>
      <c r="L602" s="114">
        <v>180000</v>
      </c>
      <c r="M602" s="114">
        <v>0</v>
      </c>
      <c r="N602" s="114" t="s">
        <v>25</v>
      </c>
      <c r="O602" s="690" t="s">
        <v>38</v>
      </c>
      <c r="P602" s="691"/>
      <c r="Q602" s="696" t="s">
        <v>2311</v>
      </c>
      <c r="R602" s="693" t="s">
        <v>2315</v>
      </c>
      <c r="S602" s="693" t="s">
        <v>2316</v>
      </c>
      <c r="T602" s="644" t="s">
        <v>2315</v>
      </c>
      <c r="U602" s="644" t="s">
        <v>1539</v>
      </c>
      <c r="V602" s="648">
        <v>180000</v>
      </c>
      <c r="W602" s="697"/>
    </row>
    <row r="603" spans="1:23" ht="14.25" hidden="1">
      <c r="A603" s="14">
        <v>598</v>
      </c>
      <c r="B603" s="63">
        <v>15</v>
      </c>
      <c r="C603" s="70" t="s">
        <v>969</v>
      </c>
      <c r="D603" s="70" t="s">
        <v>23</v>
      </c>
      <c r="E603" s="72" t="s">
        <v>2317</v>
      </c>
      <c r="F603" s="71" t="s">
        <v>2284</v>
      </c>
      <c r="G603" s="70" t="s">
        <v>19</v>
      </c>
      <c r="H603" s="113">
        <v>0.7</v>
      </c>
      <c r="I603" s="117">
        <v>1</v>
      </c>
      <c r="J603" s="114">
        <v>10200</v>
      </c>
      <c r="K603" s="114">
        <v>10200</v>
      </c>
      <c r="L603" s="114">
        <v>10200</v>
      </c>
      <c r="M603" s="114">
        <v>0</v>
      </c>
      <c r="N603" s="114" t="s">
        <v>25</v>
      </c>
      <c r="O603" s="690" t="s">
        <v>38</v>
      </c>
      <c r="P603" s="691"/>
      <c r="Q603" s="702" t="s">
        <v>2589</v>
      </c>
      <c r="R603" s="703" t="s">
        <v>2590</v>
      </c>
      <c r="S603" s="703" t="s">
        <v>2591</v>
      </c>
      <c r="T603" s="703" t="s">
        <v>2592</v>
      </c>
      <c r="U603" s="703" t="s">
        <v>2593</v>
      </c>
      <c r="V603" s="704">
        <v>10200</v>
      </c>
      <c r="W603" s="695">
        <f t="shared" ref="W603:W666" si="31">L603-V603</f>
        <v>0</v>
      </c>
    </row>
    <row r="604" spans="1:23" ht="14.25" hidden="1">
      <c r="A604" s="14">
        <v>599</v>
      </c>
      <c r="B604" s="63">
        <v>16</v>
      </c>
      <c r="C604" s="70" t="s">
        <v>969</v>
      </c>
      <c r="D604" s="70" t="s">
        <v>23</v>
      </c>
      <c r="E604" s="72" t="s">
        <v>2317</v>
      </c>
      <c r="F604" s="71" t="s">
        <v>2318</v>
      </c>
      <c r="G604" s="70" t="s">
        <v>19</v>
      </c>
      <c r="H604" s="113">
        <v>0.7</v>
      </c>
      <c r="I604" s="117">
        <v>1</v>
      </c>
      <c r="J604" s="114">
        <v>8000</v>
      </c>
      <c r="K604" s="114">
        <v>8000</v>
      </c>
      <c r="L604" s="114">
        <v>8000</v>
      </c>
      <c r="M604" s="114">
        <v>0</v>
      </c>
      <c r="N604" s="114" t="s">
        <v>25</v>
      </c>
      <c r="O604" s="690" t="s">
        <v>38</v>
      </c>
      <c r="P604" s="691"/>
      <c r="Q604" s="702" t="s">
        <v>2311</v>
      </c>
      <c r="R604" s="703" t="s">
        <v>2312</v>
      </c>
      <c r="S604" s="703" t="s">
        <v>2319</v>
      </c>
      <c r="T604" s="703" t="s">
        <v>1160</v>
      </c>
      <c r="U604" s="703" t="s">
        <v>1107</v>
      </c>
      <c r="V604" s="704">
        <v>8000</v>
      </c>
      <c r="W604" s="695">
        <f t="shared" si="31"/>
        <v>0</v>
      </c>
    </row>
    <row r="605" spans="1:23" ht="14.25" hidden="1">
      <c r="A605" s="14">
        <v>600</v>
      </c>
      <c r="B605" s="63">
        <v>17</v>
      </c>
      <c r="C605" s="70" t="s">
        <v>969</v>
      </c>
      <c r="D605" s="70" t="s">
        <v>23</v>
      </c>
      <c r="E605" s="72" t="s">
        <v>2317</v>
      </c>
      <c r="F605" s="71" t="s">
        <v>2285</v>
      </c>
      <c r="G605" s="70" t="s">
        <v>19</v>
      </c>
      <c r="H605" s="113">
        <v>0.7</v>
      </c>
      <c r="I605" s="117">
        <v>1</v>
      </c>
      <c r="J605" s="114">
        <v>50000</v>
      </c>
      <c r="K605" s="114">
        <v>50000</v>
      </c>
      <c r="L605" s="114">
        <v>50000</v>
      </c>
      <c r="M605" s="114">
        <v>0</v>
      </c>
      <c r="N605" s="114" t="s">
        <v>25</v>
      </c>
      <c r="O605" s="690" t="s">
        <v>38</v>
      </c>
      <c r="P605" s="691"/>
      <c r="Q605" s="702" t="s">
        <v>2311</v>
      </c>
      <c r="R605" s="703" t="s">
        <v>2312</v>
      </c>
      <c r="S605" s="703" t="s">
        <v>2320</v>
      </c>
      <c r="T605" s="703" t="s">
        <v>1160</v>
      </c>
      <c r="U605" s="703" t="s">
        <v>1107</v>
      </c>
      <c r="V605" s="704">
        <v>50000</v>
      </c>
      <c r="W605" s="695">
        <f t="shared" si="31"/>
        <v>0</v>
      </c>
    </row>
    <row r="606" spans="1:23" ht="57" hidden="1">
      <c r="A606" s="14">
        <v>601</v>
      </c>
      <c r="B606" s="63">
        <v>18</v>
      </c>
      <c r="C606" s="70" t="s">
        <v>969</v>
      </c>
      <c r="D606" s="70" t="s">
        <v>23</v>
      </c>
      <c r="E606" s="72" t="s">
        <v>2317</v>
      </c>
      <c r="F606" s="71" t="s">
        <v>2321</v>
      </c>
      <c r="G606" s="70" t="s">
        <v>24</v>
      </c>
      <c r="H606" s="113">
        <v>0.7</v>
      </c>
      <c r="I606" s="117">
        <v>1</v>
      </c>
      <c r="J606" s="114">
        <v>84900</v>
      </c>
      <c r="K606" s="114">
        <v>84900</v>
      </c>
      <c r="L606" s="114">
        <v>84900</v>
      </c>
      <c r="M606" s="114">
        <v>0</v>
      </c>
      <c r="N606" s="114" t="s">
        <v>25</v>
      </c>
      <c r="O606" s="690" t="s">
        <v>38</v>
      </c>
      <c r="P606" s="691"/>
      <c r="Q606" s="705" t="s">
        <v>2322</v>
      </c>
      <c r="R606" s="703" t="s">
        <v>2323</v>
      </c>
      <c r="S606" s="703" t="s">
        <v>2324</v>
      </c>
      <c r="T606" s="703" t="s">
        <v>1160</v>
      </c>
      <c r="U606" s="703" t="s">
        <v>1107</v>
      </c>
      <c r="V606" s="704">
        <v>84900</v>
      </c>
      <c r="W606" s="695">
        <f t="shared" si="31"/>
        <v>0</v>
      </c>
    </row>
    <row r="607" spans="1:23" ht="25.5" hidden="1">
      <c r="A607" s="14">
        <v>602</v>
      </c>
      <c r="B607" s="63">
        <v>19</v>
      </c>
      <c r="C607" s="70" t="s">
        <v>969</v>
      </c>
      <c r="D607" s="70" t="s">
        <v>23</v>
      </c>
      <c r="E607" s="72" t="s">
        <v>2325</v>
      </c>
      <c r="F607" s="71" t="s">
        <v>2284</v>
      </c>
      <c r="G607" s="70" t="s">
        <v>19</v>
      </c>
      <c r="H607" s="113">
        <v>0.7</v>
      </c>
      <c r="I607" s="117">
        <v>1</v>
      </c>
      <c r="J607" s="114">
        <v>10200</v>
      </c>
      <c r="K607" s="114">
        <v>10200</v>
      </c>
      <c r="L607" s="114">
        <v>10200</v>
      </c>
      <c r="M607" s="114">
        <v>0</v>
      </c>
      <c r="N607" s="114" t="s">
        <v>25</v>
      </c>
      <c r="O607" s="700" t="s">
        <v>2279</v>
      </c>
      <c r="P607" s="691" t="s">
        <v>2280</v>
      </c>
      <c r="Q607" s="706"/>
      <c r="R607" s="698"/>
      <c r="S607" s="698"/>
      <c r="T607" s="698"/>
      <c r="U607" s="698"/>
      <c r="V607" s="699"/>
      <c r="W607" s="695">
        <f t="shared" si="31"/>
        <v>10200</v>
      </c>
    </row>
    <row r="608" spans="1:23" ht="28.5" hidden="1">
      <c r="A608" s="14">
        <v>603</v>
      </c>
      <c r="B608" s="63">
        <v>20</v>
      </c>
      <c r="C608" s="70" t="s">
        <v>969</v>
      </c>
      <c r="D608" s="70" t="s">
        <v>23</v>
      </c>
      <c r="E608" s="72" t="s">
        <v>2325</v>
      </c>
      <c r="F608" s="71" t="s">
        <v>61</v>
      </c>
      <c r="G608" s="70" t="s">
        <v>19</v>
      </c>
      <c r="H608" s="113">
        <v>0.7</v>
      </c>
      <c r="I608" s="117">
        <v>2</v>
      </c>
      <c r="J608" s="114">
        <v>21000</v>
      </c>
      <c r="K608" s="114">
        <v>42000</v>
      </c>
      <c r="L608" s="114">
        <v>42000</v>
      </c>
      <c r="M608" s="114">
        <v>0</v>
      </c>
      <c r="N608" s="114" t="s">
        <v>25</v>
      </c>
      <c r="O608" s="690" t="s">
        <v>38</v>
      </c>
      <c r="P608" s="691"/>
      <c r="Q608" s="705" t="s">
        <v>622</v>
      </c>
      <c r="R608" s="703" t="s">
        <v>589</v>
      </c>
      <c r="S608" s="703" t="s">
        <v>3144</v>
      </c>
      <c r="T608" s="703" t="s">
        <v>2845</v>
      </c>
      <c r="U608" s="703" t="s">
        <v>2845</v>
      </c>
      <c r="V608" s="704">
        <v>42000</v>
      </c>
      <c r="W608" s="695">
        <f t="shared" si="31"/>
        <v>0</v>
      </c>
    </row>
    <row r="609" spans="1:23" ht="14.25" hidden="1">
      <c r="A609" s="14">
        <v>604</v>
      </c>
      <c r="B609" s="63">
        <v>21</v>
      </c>
      <c r="C609" s="70" t="s">
        <v>969</v>
      </c>
      <c r="D609" s="70" t="s">
        <v>23</v>
      </c>
      <c r="E609" s="72" t="s">
        <v>2325</v>
      </c>
      <c r="F609" s="71" t="s">
        <v>885</v>
      </c>
      <c r="G609" s="70" t="s">
        <v>19</v>
      </c>
      <c r="H609" s="113">
        <v>0.7</v>
      </c>
      <c r="I609" s="117">
        <v>2</v>
      </c>
      <c r="J609" s="114">
        <v>4000</v>
      </c>
      <c r="K609" s="114">
        <v>8000</v>
      </c>
      <c r="L609" s="114">
        <v>8000</v>
      </c>
      <c r="M609" s="114">
        <v>0</v>
      </c>
      <c r="N609" s="114" t="s">
        <v>25</v>
      </c>
      <c r="O609" s="690" t="s">
        <v>38</v>
      </c>
      <c r="P609" s="691"/>
      <c r="Q609" s="705" t="s">
        <v>622</v>
      </c>
      <c r="R609" s="703" t="s">
        <v>589</v>
      </c>
      <c r="S609" s="703" t="s">
        <v>3145</v>
      </c>
      <c r="T609" s="703" t="s">
        <v>2845</v>
      </c>
      <c r="U609" s="703" t="s">
        <v>2845</v>
      </c>
      <c r="V609" s="704">
        <v>8000</v>
      </c>
      <c r="W609" s="695">
        <f t="shared" si="31"/>
        <v>0</v>
      </c>
    </row>
    <row r="610" spans="1:23" ht="28.5" hidden="1">
      <c r="A610" s="14">
        <v>605</v>
      </c>
      <c r="B610" s="63">
        <v>22</v>
      </c>
      <c r="C610" s="70" t="s">
        <v>969</v>
      </c>
      <c r="D610" s="70" t="s">
        <v>23</v>
      </c>
      <c r="E610" s="72" t="s">
        <v>2325</v>
      </c>
      <c r="F610" s="71" t="s">
        <v>2326</v>
      </c>
      <c r="G610" s="70" t="s">
        <v>19</v>
      </c>
      <c r="H610" s="113">
        <v>0.7</v>
      </c>
      <c r="I610" s="117">
        <v>1</v>
      </c>
      <c r="J610" s="114">
        <v>7900</v>
      </c>
      <c r="K610" s="114">
        <v>7900</v>
      </c>
      <c r="L610" s="114">
        <v>7900</v>
      </c>
      <c r="M610" s="114">
        <v>0</v>
      </c>
      <c r="N610" s="114" t="s">
        <v>25</v>
      </c>
      <c r="O610" s="690" t="s">
        <v>38</v>
      </c>
      <c r="P610" s="691"/>
      <c r="Q610" s="705" t="s">
        <v>622</v>
      </c>
      <c r="R610" s="703" t="s">
        <v>589</v>
      </c>
      <c r="S610" s="703" t="s">
        <v>1846</v>
      </c>
      <c r="T610" s="703" t="s">
        <v>2845</v>
      </c>
      <c r="U610" s="703" t="s">
        <v>2845</v>
      </c>
      <c r="V610" s="704">
        <v>7900</v>
      </c>
      <c r="W610" s="695">
        <f t="shared" si="31"/>
        <v>0</v>
      </c>
    </row>
    <row r="611" spans="1:23" ht="28.5" hidden="1">
      <c r="A611" s="14">
        <v>606</v>
      </c>
      <c r="B611" s="63">
        <v>23</v>
      </c>
      <c r="C611" s="70" t="s">
        <v>969</v>
      </c>
      <c r="D611" s="70" t="s">
        <v>23</v>
      </c>
      <c r="E611" s="72" t="s">
        <v>2325</v>
      </c>
      <c r="F611" s="71" t="s">
        <v>2327</v>
      </c>
      <c r="G611" s="70" t="s">
        <v>19</v>
      </c>
      <c r="H611" s="113">
        <v>0.7</v>
      </c>
      <c r="I611" s="117">
        <v>1</v>
      </c>
      <c r="J611" s="114">
        <v>8000</v>
      </c>
      <c r="K611" s="114">
        <v>8000</v>
      </c>
      <c r="L611" s="114">
        <v>8000</v>
      </c>
      <c r="M611" s="114">
        <v>0</v>
      </c>
      <c r="N611" s="114" t="s">
        <v>25</v>
      </c>
      <c r="O611" s="690" t="s">
        <v>38</v>
      </c>
      <c r="P611" s="691"/>
      <c r="Q611" s="705" t="s">
        <v>622</v>
      </c>
      <c r="R611" s="703" t="s">
        <v>589</v>
      </c>
      <c r="S611" s="703" t="s">
        <v>1836</v>
      </c>
      <c r="T611" s="703" t="s">
        <v>2845</v>
      </c>
      <c r="U611" s="703" t="s">
        <v>2845</v>
      </c>
      <c r="V611" s="704">
        <v>8000</v>
      </c>
      <c r="W611" s="695">
        <f t="shared" si="31"/>
        <v>0</v>
      </c>
    </row>
    <row r="612" spans="1:23" ht="14.25" hidden="1">
      <c r="A612" s="14">
        <v>607</v>
      </c>
      <c r="B612" s="63">
        <v>24</v>
      </c>
      <c r="C612" s="70" t="s">
        <v>969</v>
      </c>
      <c r="D612" s="70" t="s">
        <v>23</v>
      </c>
      <c r="E612" s="72" t="s">
        <v>2328</v>
      </c>
      <c r="F612" s="71" t="s">
        <v>2329</v>
      </c>
      <c r="G612" s="70" t="s">
        <v>19</v>
      </c>
      <c r="H612" s="113">
        <v>0.7</v>
      </c>
      <c r="I612" s="117">
        <v>2</v>
      </c>
      <c r="J612" s="114">
        <v>3500</v>
      </c>
      <c r="K612" s="114">
        <v>7000</v>
      </c>
      <c r="L612" s="114">
        <v>7000</v>
      </c>
      <c r="M612" s="114">
        <v>0</v>
      </c>
      <c r="N612" s="114" t="s">
        <v>25</v>
      </c>
      <c r="O612" s="690" t="s">
        <v>38</v>
      </c>
      <c r="P612" s="691"/>
      <c r="Q612" s="705" t="s">
        <v>1629</v>
      </c>
      <c r="R612" s="703" t="s">
        <v>974</v>
      </c>
      <c r="S612" s="703" t="s">
        <v>2330</v>
      </c>
      <c r="T612" s="703" t="s">
        <v>1939</v>
      </c>
      <c r="U612" s="703" t="s">
        <v>595</v>
      </c>
      <c r="V612" s="704">
        <v>7000</v>
      </c>
      <c r="W612" s="695">
        <f t="shared" si="31"/>
        <v>0</v>
      </c>
    </row>
    <row r="613" spans="1:23" ht="14.25" hidden="1">
      <c r="A613" s="14">
        <v>608</v>
      </c>
      <c r="B613" s="63">
        <v>25</v>
      </c>
      <c r="C613" s="70" t="s">
        <v>969</v>
      </c>
      <c r="D613" s="70" t="s">
        <v>23</v>
      </c>
      <c r="E613" s="72" t="s">
        <v>2328</v>
      </c>
      <c r="F613" s="71" t="s">
        <v>2030</v>
      </c>
      <c r="G613" s="70" t="s">
        <v>19</v>
      </c>
      <c r="H613" s="113">
        <v>0.7</v>
      </c>
      <c r="I613" s="117">
        <v>1</v>
      </c>
      <c r="J613" s="114">
        <v>7000</v>
      </c>
      <c r="K613" s="114">
        <v>7000</v>
      </c>
      <c r="L613" s="114">
        <v>7000</v>
      </c>
      <c r="M613" s="114">
        <v>0</v>
      </c>
      <c r="N613" s="114" t="s">
        <v>25</v>
      </c>
      <c r="O613" s="690" t="s">
        <v>38</v>
      </c>
      <c r="P613" s="691"/>
      <c r="Q613" s="705" t="s">
        <v>2331</v>
      </c>
      <c r="R613" s="703" t="s">
        <v>587</v>
      </c>
      <c r="S613" s="703" t="s">
        <v>2332</v>
      </c>
      <c r="T613" s="703" t="s">
        <v>2065</v>
      </c>
      <c r="U613" s="703" t="s">
        <v>2333</v>
      </c>
      <c r="V613" s="704">
        <v>7000</v>
      </c>
      <c r="W613" s="695">
        <f t="shared" si="31"/>
        <v>0</v>
      </c>
    </row>
    <row r="614" spans="1:23" ht="14.25" hidden="1">
      <c r="A614" s="14">
        <v>609</v>
      </c>
      <c r="B614" s="63">
        <v>26</v>
      </c>
      <c r="C614" s="70" t="s">
        <v>969</v>
      </c>
      <c r="D614" s="70" t="s">
        <v>23</v>
      </c>
      <c r="E614" s="72" t="s">
        <v>2328</v>
      </c>
      <c r="F614" s="71" t="s">
        <v>2334</v>
      </c>
      <c r="G614" s="70" t="s">
        <v>19</v>
      </c>
      <c r="H614" s="113">
        <v>0.7</v>
      </c>
      <c r="I614" s="117">
        <v>4</v>
      </c>
      <c r="J614" s="114">
        <v>5000</v>
      </c>
      <c r="K614" s="114">
        <v>20000</v>
      </c>
      <c r="L614" s="114">
        <v>20000</v>
      </c>
      <c r="M614" s="114">
        <v>0</v>
      </c>
      <c r="N614" s="114" t="s">
        <v>25</v>
      </c>
      <c r="O614" s="690" t="s">
        <v>38</v>
      </c>
      <c r="P614" s="691"/>
      <c r="Q614" s="705" t="s">
        <v>2335</v>
      </c>
      <c r="R614" s="703" t="s">
        <v>974</v>
      </c>
      <c r="S614" s="703" t="s">
        <v>2330</v>
      </c>
      <c r="T614" s="703" t="s">
        <v>1939</v>
      </c>
      <c r="U614" s="703" t="s">
        <v>595</v>
      </c>
      <c r="V614" s="704">
        <v>20000</v>
      </c>
      <c r="W614" s="695">
        <f t="shared" si="31"/>
        <v>0</v>
      </c>
    </row>
    <row r="615" spans="1:23" ht="14.25" hidden="1">
      <c r="A615" s="14">
        <v>610</v>
      </c>
      <c r="B615" s="63">
        <v>27</v>
      </c>
      <c r="C615" s="70" t="s">
        <v>969</v>
      </c>
      <c r="D615" s="70" t="s">
        <v>23</v>
      </c>
      <c r="E615" s="72" t="s">
        <v>2328</v>
      </c>
      <c r="F615" s="71" t="s">
        <v>2336</v>
      </c>
      <c r="G615" s="70" t="s">
        <v>19</v>
      </c>
      <c r="H615" s="113">
        <v>0.7</v>
      </c>
      <c r="I615" s="117">
        <v>4</v>
      </c>
      <c r="J615" s="114">
        <v>3500</v>
      </c>
      <c r="K615" s="114">
        <v>14000</v>
      </c>
      <c r="L615" s="114">
        <v>14000</v>
      </c>
      <c r="M615" s="114">
        <v>0</v>
      </c>
      <c r="N615" s="114" t="s">
        <v>25</v>
      </c>
      <c r="O615" s="690" t="s">
        <v>38</v>
      </c>
      <c r="P615" s="691"/>
      <c r="Q615" s="705" t="s">
        <v>1629</v>
      </c>
      <c r="R615" s="703" t="s">
        <v>974</v>
      </c>
      <c r="S615" s="703" t="s">
        <v>2330</v>
      </c>
      <c r="T615" s="703" t="s">
        <v>1939</v>
      </c>
      <c r="U615" s="703" t="s">
        <v>595</v>
      </c>
      <c r="V615" s="704">
        <v>14000</v>
      </c>
      <c r="W615" s="695">
        <f t="shared" si="31"/>
        <v>0</v>
      </c>
    </row>
    <row r="616" spans="1:23" ht="14.25" hidden="1">
      <c r="A616" s="14">
        <v>611</v>
      </c>
      <c r="B616" s="63">
        <v>28</v>
      </c>
      <c r="C616" s="70" t="s">
        <v>969</v>
      </c>
      <c r="D616" s="70" t="s">
        <v>23</v>
      </c>
      <c r="E616" s="72" t="s">
        <v>2328</v>
      </c>
      <c r="F616" s="71" t="s">
        <v>2337</v>
      </c>
      <c r="G616" s="70" t="s">
        <v>19</v>
      </c>
      <c r="H616" s="113">
        <v>0.7</v>
      </c>
      <c r="I616" s="117">
        <v>1</v>
      </c>
      <c r="J616" s="114">
        <v>14000</v>
      </c>
      <c r="K616" s="114">
        <v>14000</v>
      </c>
      <c r="L616" s="114">
        <v>14000</v>
      </c>
      <c r="M616" s="114">
        <v>0</v>
      </c>
      <c r="N616" s="114" t="s">
        <v>25</v>
      </c>
      <c r="O616" s="690" t="s">
        <v>38</v>
      </c>
      <c r="P616" s="691"/>
      <c r="Q616" s="705" t="s">
        <v>2338</v>
      </c>
      <c r="R616" s="703" t="s">
        <v>2333</v>
      </c>
      <c r="S616" s="703" t="s">
        <v>2594</v>
      </c>
      <c r="T616" s="703" t="s">
        <v>2595</v>
      </c>
      <c r="U616" s="703" t="s">
        <v>2595</v>
      </c>
      <c r="V616" s="704">
        <v>14000</v>
      </c>
      <c r="W616" s="695">
        <f t="shared" si="31"/>
        <v>0</v>
      </c>
    </row>
    <row r="617" spans="1:23" ht="28.5" hidden="1">
      <c r="A617" s="14">
        <v>612</v>
      </c>
      <c r="B617" s="63">
        <v>29</v>
      </c>
      <c r="C617" s="70" t="s">
        <v>969</v>
      </c>
      <c r="D617" s="70" t="s">
        <v>23</v>
      </c>
      <c r="E617" s="72" t="s">
        <v>2328</v>
      </c>
      <c r="F617" s="71" t="s">
        <v>2327</v>
      </c>
      <c r="G617" s="70" t="s">
        <v>19</v>
      </c>
      <c r="H617" s="113">
        <v>0.7</v>
      </c>
      <c r="I617" s="117">
        <v>1</v>
      </c>
      <c r="J617" s="114">
        <v>8000</v>
      </c>
      <c r="K617" s="114">
        <v>8000</v>
      </c>
      <c r="L617" s="114">
        <v>8000</v>
      </c>
      <c r="M617" s="114">
        <v>0</v>
      </c>
      <c r="N617" s="114" t="s">
        <v>25</v>
      </c>
      <c r="O617" s="690" t="s">
        <v>38</v>
      </c>
      <c r="P617" s="691"/>
      <c r="Q617" s="705" t="s">
        <v>2339</v>
      </c>
      <c r="R617" s="703" t="s">
        <v>1962</v>
      </c>
      <c r="S617" s="703" t="s">
        <v>2340</v>
      </c>
      <c r="T617" s="703" t="s">
        <v>589</v>
      </c>
      <c r="U617" s="703" t="s">
        <v>589</v>
      </c>
      <c r="V617" s="704">
        <v>8000</v>
      </c>
      <c r="W617" s="695">
        <f t="shared" si="31"/>
        <v>0</v>
      </c>
    </row>
    <row r="618" spans="1:23" ht="14.25" hidden="1">
      <c r="A618" s="14">
        <v>613</v>
      </c>
      <c r="B618" s="63">
        <v>30</v>
      </c>
      <c r="C618" s="70" t="s">
        <v>969</v>
      </c>
      <c r="D618" s="70" t="s">
        <v>23</v>
      </c>
      <c r="E618" s="72" t="s">
        <v>2328</v>
      </c>
      <c r="F618" s="71" t="s">
        <v>2281</v>
      </c>
      <c r="G618" s="70" t="s">
        <v>19</v>
      </c>
      <c r="H618" s="113">
        <v>0.7</v>
      </c>
      <c r="I618" s="117">
        <v>1</v>
      </c>
      <c r="J618" s="114">
        <v>5800</v>
      </c>
      <c r="K618" s="114">
        <v>5800</v>
      </c>
      <c r="L618" s="114">
        <v>5800</v>
      </c>
      <c r="M618" s="114">
        <v>0</v>
      </c>
      <c r="N618" s="114" t="s">
        <v>25</v>
      </c>
      <c r="O618" s="690" t="s">
        <v>38</v>
      </c>
      <c r="P618" s="691"/>
      <c r="Q618" s="705" t="s">
        <v>2341</v>
      </c>
      <c r="R618" s="703" t="s">
        <v>587</v>
      </c>
      <c r="S618" s="703" t="s">
        <v>2342</v>
      </c>
      <c r="T618" s="703" t="s">
        <v>2333</v>
      </c>
      <c r="U618" s="703" t="s">
        <v>2333</v>
      </c>
      <c r="V618" s="704">
        <v>5800</v>
      </c>
      <c r="W618" s="695">
        <f t="shared" si="31"/>
        <v>0</v>
      </c>
    </row>
    <row r="619" spans="1:23" ht="28.5" hidden="1">
      <c r="A619" s="14">
        <v>614</v>
      </c>
      <c r="B619" s="63">
        <v>31</v>
      </c>
      <c r="C619" s="70" t="s">
        <v>969</v>
      </c>
      <c r="D619" s="70" t="s">
        <v>23</v>
      </c>
      <c r="E619" s="72" t="s">
        <v>2328</v>
      </c>
      <c r="F619" s="71" t="s">
        <v>2343</v>
      </c>
      <c r="G619" s="70" t="s">
        <v>24</v>
      </c>
      <c r="H619" s="113">
        <v>0.7</v>
      </c>
      <c r="I619" s="117">
        <v>1</v>
      </c>
      <c r="J619" s="114">
        <v>122500</v>
      </c>
      <c r="K619" s="114">
        <v>122500</v>
      </c>
      <c r="L619" s="114">
        <v>122500</v>
      </c>
      <c r="M619" s="114">
        <v>0</v>
      </c>
      <c r="N619" s="114" t="s">
        <v>25</v>
      </c>
      <c r="O619" s="690" t="s">
        <v>38</v>
      </c>
      <c r="P619" s="691"/>
      <c r="Q619" s="705" t="s">
        <v>2344</v>
      </c>
      <c r="R619" s="703" t="s">
        <v>3146</v>
      </c>
      <c r="S619" s="703" t="s">
        <v>3147</v>
      </c>
      <c r="T619" s="703">
        <v>241851</v>
      </c>
      <c r="U619" s="703" t="s">
        <v>3148</v>
      </c>
      <c r="V619" s="704">
        <v>122500</v>
      </c>
      <c r="W619" s="695">
        <f t="shared" si="31"/>
        <v>0</v>
      </c>
    </row>
    <row r="620" spans="1:23" ht="14.25" hidden="1">
      <c r="A620" s="14">
        <v>615</v>
      </c>
      <c r="B620" s="63">
        <v>32</v>
      </c>
      <c r="C620" s="70" t="s">
        <v>969</v>
      </c>
      <c r="D620" s="70" t="s">
        <v>23</v>
      </c>
      <c r="E620" s="72" t="s">
        <v>2328</v>
      </c>
      <c r="F620" s="71" t="s">
        <v>2284</v>
      </c>
      <c r="G620" s="70" t="s">
        <v>19</v>
      </c>
      <c r="H620" s="113">
        <v>0.7</v>
      </c>
      <c r="I620" s="117">
        <v>1</v>
      </c>
      <c r="J620" s="114">
        <v>10200</v>
      </c>
      <c r="K620" s="114">
        <v>10200</v>
      </c>
      <c r="L620" s="114">
        <v>10200</v>
      </c>
      <c r="M620" s="114">
        <v>0</v>
      </c>
      <c r="N620" s="114" t="s">
        <v>25</v>
      </c>
      <c r="O620" s="690" t="s">
        <v>38</v>
      </c>
      <c r="P620" s="691"/>
      <c r="Q620" s="705" t="s">
        <v>3134</v>
      </c>
      <c r="R620" s="707"/>
      <c r="S620" s="698"/>
      <c r="T620" s="703" t="s">
        <v>2848</v>
      </c>
      <c r="U620" s="703" t="s">
        <v>3149</v>
      </c>
      <c r="V620" s="704">
        <v>10200</v>
      </c>
      <c r="W620" s="695">
        <f t="shared" si="31"/>
        <v>0</v>
      </c>
    </row>
    <row r="621" spans="1:23" ht="14.25" hidden="1">
      <c r="A621" s="14">
        <v>616</v>
      </c>
      <c r="B621" s="63">
        <v>33</v>
      </c>
      <c r="C621" s="70" t="s">
        <v>969</v>
      </c>
      <c r="D621" s="70" t="s">
        <v>23</v>
      </c>
      <c r="E621" s="72" t="s">
        <v>2328</v>
      </c>
      <c r="F621" s="71" t="s">
        <v>2345</v>
      </c>
      <c r="G621" s="70" t="s">
        <v>19</v>
      </c>
      <c r="H621" s="113">
        <v>0.7</v>
      </c>
      <c r="I621" s="117">
        <v>2</v>
      </c>
      <c r="J621" s="114">
        <v>3500</v>
      </c>
      <c r="K621" s="114">
        <v>7000</v>
      </c>
      <c r="L621" s="114">
        <v>7000</v>
      </c>
      <c r="M621" s="114">
        <v>0</v>
      </c>
      <c r="N621" s="114" t="s">
        <v>25</v>
      </c>
      <c r="O621" s="690" t="s">
        <v>38</v>
      </c>
      <c r="P621" s="691"/>
      <c r="Q621" s="705" t="s">
        <v>2346</v>
      </c>
      <c r="R621" s="703" t="s">
        <v>587</v>
      </c>
      <c r="S621" s="703" t="s">
        <v>2347</v>
      </c>
      <c r="T621" s="703" t="s">
        <v>2333</v>
      </c>
      <c r="U621" s="703" t="s">
        <v>2333</v>
      </c>
      <c r="V621" s="704">
        <v>7000</v>
      </c>
      <c r="W621" s="695">
        <f t="shared" si="31"/>
        <v>0</v>
      </c>
    </row>
    <row r="622" spans="1:23" ht="28.5" hidden="1">
      <c r="A622" s="14">
        <v>617</v>
      </c>
      <c r="B622" s="64">
        <v>34</v>
      </c>
      <c r="C622" s="71" t="s">
        <v>969</v>
      </c>
      <c r="D622" s="71" t="s">
        <v>23</v>
      </c>
      <c r="E622" s="97" t="s">
        <v>2328</v>
      </c>
      <c r="F622" s="71" t="s">
        <v>53</v>
      </c>
      <c r="G622" s="71" t="s">
        <v>19</v>
      </c>
      <c r="H622" s="88">
        <v>0.7</v>
      </c>
      <c r="I622" s="118">
        <v>1</v>
      </c>
      <c r="J622" s="119">
        <v>22000</v>
      </c>
      <c r="K622" s="119">
        <v>22000</v>
      </c>
      <c r="L622" s="119">
        <v>22000</v>
      </c>
      <c r="M622" s="119">
        <v>0</v>
      </c>
      <c r="N622" s="114" t="s">
        <v>25</v>
      </c>
      <c r="O622" s="690" t="s">
        <v>38</v>
      </c>
      <c r="P622" s="691"/>
      <c r="Q622" s="705" t="s">
        <v>2348</v>
      </c>
      <c r="R622" s="703" t="s">
        <v>587</v>
      </c>
      <c r="S622" s="703" t="s">
        <v>2342</v>
      </c>
      <c r="T622" s="703" t="s">
        <v>2333</v>
      </c>
      <c r="U622" s="703" t="s">
        <v>2333</v>
      </c>
      <c r="V622" s="704">
        <v>22000</v>
      </c>
      <c r="W622" s="695">
        <f t="shared" si="31"/>
        <v>0</v>
      </c>
    </row>
    <row r="623" spans="1:23" ht="14.25" hidden="1">
      <c r="A623" s="14">
        <v>618</v>
      </c>
      <c r="B623" s="64">
        <v>35</v>
      </c>
      <c r="C623" s="71" t="s">
        <v>969</v>
      </c>
      <c r="D623" s="71" t="s">
        <v>23</v>
      </c>
      <c r="E623" s="97" t="s">
        <v>2349</v>
      </c>
      <c r="F623" s="71" t="s">
        <v>2350</v>
      </c>
      <c r="G623" s="71" t="s">
        <v>19</v>
      </c>
      <c r="H623" s="88">
        <v>0.7</v>
      </c>
      <c r="I623" s="118">
        <v>1</v>
      </c>
      <c r="J623" s="119">
        <v>14000</v>
      </c>
      <c r="K623" s="119">
        <v>14000</v>
      </c>
      <c r="L623" s="119">
        <v>14000</v>
      </c>
      <c r="M623" s="119">
        <v>0</v>
      </c>
      <c r="N623" s="114" t="s">
        <v>25</v>
      </c>
      <c r="O623" s="690" t="s">
        <v>38</v>
      </c>
      <c r="P623" s="691"/>
      <c r="Q623" s="708" t="s">
        <v>2351</v>
      </c>
      <c r="R623" s="703" t="s">
        <v>2352</v>
      </c>
      <c r="S623" s="703" t="s">
        <v>2353</v>
      </c>
      <c r="T623" s="703" t="s">
        <v>2065</v>
      </c>
      <c r="U623" s="703" t="s">
        <v>2065</v>
      </c>
      <c r="V623" s="704">
        <v>14000</v>
      </c>
      <c r="W623" s="695">
        <f t="shared" si="31"/>
        <v>0</v>
      </c>
    </row>
    <row r="624" spans="1:23" ht="14.25" hidden="1">
      <c r="A624" s="14">
        <v>619</v>
      </c>
      <c r="B624" s="64">
        <v>36</v>
      </c>
      <c r="C624" s="71" t="s">
        <v>969</v>
      </c>
      <c r="D624" s="71" t="s">
        <v>23</v>
      </c>
      <c r="E624" s="97" t="s">
        <v>2349</v>
      </c>
      <c r="F624" s="71" t="s">
        <v>2334</v>
      </c>
      <c r="G624" s="71" t="s">
        <v>19</v>
      </c>
      <c r="H624" s="88">
        <v>0.7</v>
      </c>
      <c r="I624" s="118">
        <v>4</v>
      </c>
      <c r="J624" s="119">
        <v>5000</v>
      </c>
      <c r="K624" s="119">
        <v>20000</v>
      </c>
      <c r="L624" s="119">
        <v>20000</v>
      </c>
      <c r="M624" s="119">
        <v>0</v>
      </c>
      <c r="N624" s="114" t="s">
        <v>25</v>
      </c>
      <c r="O624" s="690" t="s">
        <v>38</v>
      </c>
      <c r="P624" s="691"/>
      <c r="Q624" s="708" t="s">
        <v>246</v>
      </c>
      <c r="R624" s="703" t="s">
        <v>2352</v>
      </c>
      <c r="S624" s="703" t="s">
        <v>2354</v>
      </c>
      <c r="T624" s="703" t="s">
        <v>2355</v>
      </c>
      <c r="U624" s="703" t="s">
        <v>2356</v>
      </c>
      <c r="V624" s="704">
        <v>20000</v>
      </c>
      <c r="W624" s="695">
        <f t="shared" si="31"/>
        <v>0</v>
      </c>
    </row>
    <row r="625" spans="1:23" ht="28.5" hidden="1">
      <c r="A625" s="14">
        <v>620</v>
      </c>
      <c r="B625" s="64">
        <v>37</v>
      </c>
      <c r="C625" s="71" t="s">
        <v>969</v>
      </c>
      <c r="D625" s="71" t="s">
        <v>23</v>
      </c>
      <c r="E625" s="97" t="s">
        <v>2349</v>
      </c>
      <c r="F625" s="71" t="s">
        <v>53</v>
      </c>
      <c r="G625" s="71" t="s">
        <v>19</v>
      </c>
      <c r="H625" s="88">
        <v>0.7</v>
      </c>
      <c r="I625" s="118">
        <v>2</v>
      </c>
      <c r="J625" s="119">
        <v>22000</v>
      </c>
      <c r="K625" s="119">
        <v>44000</v>
      </c>
      <c r="L625" s="119">
        <v>44000</v>
      </c>
      <c r="M625" s="119">
        <v>0</v>
      </c>
      <c r="N625" s="114" t="s">
        <v>25</v>
      </c>
      <c r="O625" s="690" t="s">
        <v>38</v>
      </c>
      <c r="P625" s="691"/>
      <c r="Q625" s="708" t="s">
        <v>2357</v>
      </c>
      <c r="R625" s="703" t="s">
        <v>1962</v>
      </c>
      <c r="S625" s="703" t="s">
        <v>2358</v>
      </c>
      <c r="T625" s="703" t="s">
        <v>2359</v>
      </c>
      <c r="U625" s="703" t="s">
        <v>2359</v>
      </c>
      <c r="V625" s="704">
        <v>44000</v>
      </c>
      <c r="W625" s="695">
        <f t="shared" si="31"/>
        <v>0</v>
      </c>
    </row>
    <row r="626" spans="1:23" ht="14.25" hidden="1">
      <c r="A626" s="14">
        <v>621</v>
      </c>
      <c r="B626" s="64">
        <v>38</v>
      </c>
      <c r="C626" s="71" t="s">
        <v>969</v>
      </c>
      <c r="D626" s="71" t="s">
        <v>23</v>
      </c>
      <c r="E626" s="97" t="s">
        <v>2349</v>
      </c>
      <c r="F626" s="71" t="s">
        <v>2284</v>
      </c>
      <c r="G626" s="71" t="s">
        <v>19</v>
      </c>
      <c r="H626" s="88">
        <v>0.7</v>
      </c>
      <c r="I626" s="118">
        <v>1</v>
      </c>
      <c r="J626" s="119">
        <v>10200</v>
      </c>
      <c r="K626" s="119">
        <v>10200</v>
      </c>
      <c r="L626" s="119">
        <v>10200</v>
      </c>
      <c r="M626" s="119">
        <v>0</v>
      </c>
      <c r="N626" s="114" t="s">
        <v>25</v>
      </c>
      <c r="O626" s="690" t="s">
        <v>38</v>
      </c>
      <c r="P626" s="691"/>
      <c r="Q626" s="709" t="s">
        <v>2357</v>
      </c>
      <c r="R626" s="693" t="s">
        <v>3150</v>
      </c>
      <c r="S626" s="698"/>
      <c r="T626" s="693" t="s">
        <v>3151</v>
      </c>
      <c r="U626" s="693" t="s">
        <v>3152</v>
      </c>
      <c r="V626" s="694">
        <v>10200</v>
      </c>
      <c r="W626" s="695">
        <f t="shared" si="31"/>
        <v>0</v>
      </c>
    </row>
    <row r="627" spans="1:23" ht="28.5" hidden="1">
      <c r="A627" s="14">
        <v>622</v>
      </c>
      <c r="B627" s="64">
        <v>39</v>
      </c>
      <c r="C627" s="71" t="s">
        <v>969</v>
      </c>
      <c r="D627" s="71" t="s">
        <v>23</v>
      </c>
      <c r="E627" s="97" t="s">
        <v>2349</v>
      </c>
      <c r="F627" s="71" t="s">
        <v>2360</v>
      </c>
      <c r="G627" s="71" t="s">
        <v>19</v>
      </c>
      <c r="H627" s="88">
        <v>0.7</v>
      </c>
      <c r="I627" s="118">
        <v>2</v>
      </c>
      <c r="J627" s="119">
        <v>7000</v>
      </c>
      <c r="K627" s="119">
        <v>14000</v>
      </c>
      <c r="L627" s="119">
        <v>14000</v>
      </c>
      <c r="M627" s="119">
        <v>0</v>
      </c>
      <c r="N627" s="114" t="s">
        <v>25</v>
      </c>
      <c r="O627" s="690" t="s">
        <v>38</v>
      </c>
      <c r="P627" s="691"/>
      <c r="Q627" s="708" t="s">
        <v>246</v>
      </c>
      <c r="R627" s="703" t="s">
        <v>2352</v>
      </c>
      <c r="S627" s="703" t="s">
        <v>2354</v>
      </c>
      <c r="T627" s="703" t="s">
        <v>2356</v>
      </c>
      <c r="U627" s="703" t="s">
        <v>2355</v>
      </c>
      <c r="V627" s="704">
        <v>14000</v>
      </c>
      <c r="W627" s="695">
        <f t="shared" si="31"/>
        <v>0</v>
      </c>
    </row>
    <row r="628" spans="1:23" ht="14.25" hidden="1">
      <c r="A628" s="14">
        <v>623</v>
      </c>
      <c r="B628" s="64">
        <v>40</v>
      </c>
      <c r="C628" s="71" t="s">
        <v>969</v>
      </c>
      <c r="D628" s="71" t="s">
        <v>23</v>
      </c>
      <c r="E628" s="97" t="s">
        <v>2349</v>
      </c>
      <c r="F628" s="71" t="s">
        <v>2361</v>
      </c>
      <c r="G628" s="71" t="s">
        <v>19</v>
      </c>
      <c r="H628" s="88">
        <v>0.7</v>
      </c>
      <c r="I628" s="118">
        <v>1</v>
      </c>
      <c r="J628" s="119">
        <v>23000</v>
      </c>
      <c r="K628" s="119">
        <v>23000</v>
      </c>
      <c r="L628" s="119">
        <v>23000</v>
      </c>
      <c r="M628" s="119">
        <v>0</v>
      </c>
      <c r="N628" s="114" t="s">
        <v>25</v>
      </c>
      <c r="O628" s="690" t="s">
        <v>38</v>
      </c>
      <c r="P628" s="691"/>
      <c r="Q628" s="708" t="s">
        <v>2351</v>
      </c>
      <c r="R628" s="703" t="s">
        <v>2352</v>
      </c>
      <c r="S628" s="703" t="s">
        <v>2353</v>
      </c>
      <c r="T628" s="703" t="s">
        <v>2065</v>
      </c>
      <c r="U628" s="703" t="s">
        <v>2065</v>
      </c>
      <c r="V628" s="704">
        <v>23000</v>
      </c>
      <c r="W628" s="695">
        <f t="shared" si="31"/>
        <v>0</v>
      </c>
    </row>
    <row r="629" spans="1:23" ht="14.25" hidden="1">
      <c r="A629" s="14">
        <v>624</v>
      </c>
      <c r="B629" s="64">
        <v>41</v>
      </c>
      <c r="C629" s="71" t="s">
        <v>969</v>
      </c>
      <c r="D629" s="71" t="s">
        <v>23</v>
      </c>
      <c r="E629" s="97" t="s">
        <v>2349</v>
      </c>
      <c r="F629" s="71" t="s">
        <v>2281</v>
      </c>
      <c r="G629" s="71" t="s">
        <v>19</v>
      </c>
      <c r="H629" s="88">
        <v>0.7</v>
      </c>
      <c r="I629" s="118">
        <v>2</v>
      </c>
      <c r="J629" s="119">
        <v>5800</v>
      </c>
      <c r="K629" s="119">
        <v>11600</v>
      </c>
      <c r="L629" s="119">
        <v>11600</v>
      </c>
      <c r="M629" s="119">
        <v>0</v>
      </c>
      <c r="N629" s="114" t="s">
        <v>25</v>
      </c>
      <c r="O629" s="690" t="s">
        <v>38</v>
      </c>
      <c r="P629" s="691"/>
      <c r="Q629" s="708" t="s">
        <v>2357</v>
      </c>
      <c r="R629" s="703" t="s">
        <v>1962</v>
      </c>
      <c r="S629" s="703" t="s">
        <v>2358</v>
      </c>
      <c r="T629" s="703" t="s">
        <v>2359</v>
      </c>
      <c r="U629" s="703" t="s">
        <v>2359</v>
      </c>
      <c r="V629" s="704">
        <v>11600</v>
      </c>
      <c r="W629" s="695">
        <f t="shared" si="31"/>
        <v>0</v>
      </c>
    </row>
    <row r="630" spans="1:23" ht="14.25" hidden="1">
      <c r="A630" s="14">
        <v>625</v>
      </c>
      <c r="B630" s="64">
        <v>42</v>
      </c>
      <c r="C630" s="71" t="s">
        <v>969</v>
      </c>
      <c r="D630" s="71" t="s">
        <v>23</v>
      </c>
      <c r="E630" s="97" t="s">
        <v>2349</v>
      </c>
      <c r="F630" s="71" t="s">
        <v>2362</v>
      </c>
      <c r="G630" s="71" t="s">
        <v>19</v>
      </c>
      <c r="H630" s="88">
        <v>0.7</v>
      </c>
      <c r="I630" s="118">
        <v>1</v>
      </c>
      <c r="J630" s="119">
        <v>7000</v>
      </c>
      <c r="K630" s="119">
        <v>7000</v>
      </c>
      <c r="L630" s="119">
        <v>7000</v>
      </c>
      <c r="M630" s="119">
        <v>0</v>
      </c>
      <c r="N630" s="114" t="s">
        <v>25</v>
      </c>
      <c r="O630" s="690" t="s">
        <v>38</v>
      </c>
      <c r="P630" s="691"/>
      <c r="Q630" s="708" t="s">
        <v>2351</v>
      </c>
      <c r="R630" s="703" t="s">
        <v>2352</v>
      </c>
      <c r="S630" s="703" t="s">
        <v>2353</v>
      </c>
      <c r="T630" s="703" t="s">
        <v>2065</v>
      </c>
      <c r="U630" s="703" t="s">
        <v>2065</v>
      </c>
      <c r="V630" s="704">
        <v>7000</v>
      </c>
      <c r="W630" s="695">
        <f t="shared" si="31"/>
        <v>0</v>
      </c>
    </row>
    <row r="631" spans="1:23" ht="28.5" hidden="1">
      <c r="A631" s="14">
        <v>626</v>
      </c>
      <c r="B631" s="64">
        <v>43</v>
      </c>
      <c r="C631" s="71" t="s">
        <v>969</v>
      </c>
      <c r="D631" s="71" t="s">
        <v>23</v>
      </c>
      <c r="E631" s="97" t="s">
        <v>2349</v>
      </c>
      <c r="F631" s="71" t="s">
        <v>2363</v>
      </c>
      <c r="G631" s="71" t="s">
        <v>19</v>
      </c>
      <c r="H631" s="88">
        <v>0.7</v>
      </c>
      <c r="I631" s="118">
        <v>1</v>
      </c>
      <c r="J631" s="119">
        <v>6500</v>
      </c>
      <c r="K631" s="119">
        <v>6500</v>
      </c>
      <c r="L631" s="119">
        <v>6500</v>
      </c>
      <c r="M631" s="119">
        <v>0</v>
      </c>
      <c r="N631" s="114" t="s">
        <v>25</v>
      </c>
      <c r="O631" s="690" t="s">
        <v>38</v>
      </c>
      <c r="P631" s="691"/>
      <c r="Q631" s="708" t="s">
        <v>2351</v>
      </c>
      <c r="R631" s="703" t="s">
        <v>2352</v>
      </c>
      <c r="S631" s="703" t="s">
        <v>2353</v>
      </c>
      <c r="T631" s="703" t="s">
        <v>2065</v>
      </c>
      <c r="U631" s="703" t="s">
        <v>2065</v>
      </c>
      <c r="V631" s="704">
        <v>6500</v>
      </c>
      <c r="W631" s="695">
        <f t="shared" si="31"/>
        <v>0</v>
      </c>
    </row>
    <row r="632" spans="1:23" ht="14.25" hidden="1">
      <c r="A632" s="14">
        <v>627</v>
      </c>
      <c r="B632" s="64">
        <v>44</v>
      </c>
      <c r="C632" s="71" t="s">
        <v>969</v>
      </c>
      <c r="D632" s="71" t="s">
        <v>23</v>
      </c>
      <c r="E632" s="97" t="s">
        <v>2364</v>
      </c>
      <c r="F632" s="71" t="s">
        <v>2285</v>
      </c>
      <c r="G632" s="71" t="s">
        <v>19</v>
      </c>
      <c r="H632" s="88">
        <v>0.7</v>
      </c>
      <c r="I632" s="118">
        <v>1</v>
      </c>
      <c r="J632" s="119">
        <v>50000</v>
      </c>
      <c r="K632" s="119">
        <v>50000</v>
      </c>
      <c r="L632" s="119">
        <v>50000</v>
      </c>
      <c r="M632" s="119">
        <v>0</v>
      </c>
      <c r="N632" s="114" t="s">
        <v>25</v>
      </c>
      <c r="O632" s="690" t="s">
        <v>38</v>
      </c>
      <c r="P632" s="691"/>
      <c r="Q632" s="705" t="s">
        <v>2365</v>
      </c>
      <c r="R632" s="703" t="s">
        <v>2366</v>
      </c>
      <c r="S632" s="703" t="s">
        <v>2367</v>
      </c>
      <c r="T632" s="703" t="s">
        <v>2368</v>
      </c>
      <c r="U632" s="703" t="s">
        <v>589</v>
      </c>
      <c r="V632" s="704">
        <v>50000</v>
      </c>
      <c r="W632" s="695">
        <f t="shared" si="31"/>
        <v>0</v>
      </c>
    </row>
    <row r="633" spans="1:23" ht="14.25" hidden="1">
      <c r="A633" s="14">
        <v>628</v>
      </c>
      <c r="B633" s="64">
        <v>45</v>
      </c>
      <c r="C633" s="71" t="s">
        <v>969</v>
      </c>
      <c r="D633" s="71" t="s">
        <v>23</v>
      </c>
      <c r="E633" s="97" t="s">
        <v>2364</v>
      </c>
      <c r="F633" s="71" t="s">
        <v>2281</v>
      </c>
      <c r="G633" s="71" t="s">
        <v>19</v>
      </c>
      <c r="H633" s="88">
        <v>0.7</v>
      </c>
      <c r="I633" s="118">
        <v>3</v>
      </c>
      <c r="J633" s="119">
        <v>5800</v>
      </c>
      <c r="K633" s="119">
        <v>17400</v>
      </c>
      <c r="L633" s="119">
        <v>17400</v>
      </c>
      <c r="M633" s="119">
        <v>0</v>
      </c>
      <c r="N633" s="114" t="s">
        <v>25</v>
      </c>
      <c r="O633" s="690" t="s">
        <v>38</v>
      </c>
      <c r="P633" s="691"/>
      <c r="Q633" s="705" t="s">
        <v>622</v>
      </c>
      <c r="R633" s="703" t="s">
        <v>2369</v>
      </c>
      <c r="S633" s="703" t="s">
        <v>2370</v>
      </c>
      <c r="T633" s="703" t="s">
        <v>2371</v>
      </c>
      <c r="U633" s="703" t="s">
        <v>1969</v>
      </c>
      <c r="V633" s="704">
        <v>17400</v>
      </c>
      <c r="W633" s="695">
        <f t="shared" si="31"/>
        <v>0</v>
      </c>
    </row>
    <row r="634" spans="1:23" ht="57" hidden="1">
      <c r="A634" s="14">
        <v>629</v>
      </c>
      <c r="B634" s="64">
        <v>46</v>
      </c>
      <c r="C634" s="71" t="s">
        <v>969</v>
      </c>
      <c r="D634" s="71" t="s">
        <v>23</v>
      </c>
      <c r="E634" s="97" t="s">
        <v>2364</v>
      </c>
      <c r="F634" s="71" t="s">
        <v>2372</v>
      </c>
      <c r="G634" s="71" t="s">
        <v>24</v>
      </c>
      <c r="H634" s="88">
        <v>0.7</v>
      </c>
      <c r="I634" s="118">
        <v>1</v>
      </c>
      <c r="J634" s="119">
        <v>65000</v>
      </c>
      <c r="K634" s="119">
        <v>65000</v>
      </c>
      <c r="L634" s="119">
        <v>65000</v>
      </c>
      <c r="M634" s="119">
        <v>0</v>
      </c>
      <c r="N634" s="114" t="s">
        <v>25</v>
      </c>
      <c r="O634" s="690" t="s">
        <v>38</v>
      </c>
      <c r="P634" s="691"/>
      <c r="Q634" s="705" t="s">
        <v>2322</v>
      </c>
      <c r="R634" s="703" t="s">
        <v>2373</v>
      </c>
      <c r="S634" s="703" t="s">
        <v>2374</v>
      </c>
      <c r="T634" s="703" t="s">
        <v>2375</v>
      </c>
      <c r="U634" s="703" t="s">
        <v>576</v>
      </c>
      <c r="V634" s="704">
        <v>65000</v>
      </c>
      <c r="W634" s="695">
        <f t="shared" si="31"/>
        <v>0</v>
      </c>
    </row>
    <row r="635" spans="1:23" ht="14.25" hidden="1">
      <c r="A635" s="14">
        <v>630</v>
      </c>
      <c r="B635" s="64">
        <v>47</v>
      </c>
      <c r="C635" s="71" t="s">
        <v>969</v>
      </c>
      <c r="D635" s="71" t="s">
        <v>23</v>
      </c>
      <c r="E635" s="97" t="s">
        <v>2364</v>
      </c>
      <c r="F635" s="71" t="s">
        <v>2318</v>
      </c>
      <c r="G635" s="71" t="s">
        <v>19</v>
      </c>
      <c r="H635" s="88">
        <v>0.7</v>
      </c>
      <c r="I635" s="118">
        <v>1</v>
      </c>
      <c r="J635" s="119">
        <v>8000</v>
      </c>
      <c r="K635" s="119">
        <v>8000</v>
      </c>
      <c r="L635" s="119">
        <v>8000</v>
      </c>
      <c r="M635" s="119">
        <v>0</v>
      </c>
      <c r="N635" s="114" t="s">
        <v>25</v>
      </c>
      <c r="O635" s="690" t="s">
        <v>38</v>
      </c>
      <c r="P635" s="691"/>
      <c r="Q635" s="705" t="s">
        <v>2376</v>
      </c>
      <c r="R635" s="703" t="s">
        <v>2377</v>
      </c>
      <c r="S635" s="703" t="s">
        <v>2596</v>
      </c>
      <c r="T635" s="703" t="s">
        <v>2597</v>
      </c>
      <c r="U635" s="703" t="s">
        <v>2597</v>
      </c>
      <c r="V635" s="704">
        <v>8000</v>
      </c>
      <c r="W635" s="695">
        <f t="shared" si="31"/>
        <v>0</v>
      </c>
    </row>
    <row r="636" spans="1:23" ht="28.5" hidden="1">
      <c r="A636" s="14">
        <v>631</v>
      </c>
      <c r="B636" s="64">
        <v>48</v>
      </c>
      <c r="C636" s="71" t="s">
        <v>969</v>
      </c>
      <c r="D636" s="71" t="s">
        <v>23</v>
      </c>
      <c r="E636" s="97" t="s">
        <v>2364</v>
      </c>
      <c r="F636" s="71" t="s">
        <v>53</v>
      </c>
      <c r="G636" s="71" t="s">
        <v>19</v>
      </c>
      <c r="H636" s="88">
        <v>0.7</v>
      </c>
      <c r="I636" s="118">
        <v>1</v>
      </c>
      <c r="J636" s="119">
        <v>22000</v>
      </c>
      <c r="K636" s="119">
        <v>22000</v>
      </c>
      <c r="L636" s="119">
        <v>22000</v>
      </c>
      <c r="M636" s="119">
        <v>0</v>
      </c>
      <c r="N636" s="114" t="s">
        <v>25</v>
      </c>
      <c r="O636" s="690" t="s">
        <v>38</v>
      </c>
      <c r="P636" s="691"/>
      <c r="Q636" s="705" t="s">
        <v>622</v>
      </c>
      <c r="R636" s="703" t="s">
        <v>2378</v>
      </c>
      <c r="S636" s="703" t="s">
        <v>2598</v>
      </c>
      <c r="T636" s="703" t="s">
        <v>2599</v>
      </c>
      <c r="U636" s="703" t="s">
        <v>2600</v>
      </c>
      <c r="V636" s="704">
        <v>22000</v>
      </c>
      <c r="W636" s="695">
        <f t="shared" si="31"/>
        <v>0</v>
      </c>
    </row>
    <row r="637" spans="1:23" ht="14.25" hidden="1">
      <c r="A637" s="14">
        <v>632</v>
      </c>
      <c r="B637" s="64">
        <v>49</v>
      </c>
      <c r="C637" s="71" t="s">
        <v>969</v>
      </c>
      <c r="D637" s="71" t="s">
        <v>23</v>
      </c>
      <c r="E637" s="97" t="s">
        <v>2364</v>
      </c>
      <c r="F637" s="71" t="s">
        <v>885</v>
      </c>
      <c r="G637" s="71" t="s">
        <v>19</v>
      </c>
      <c r="H637" s="88">
        <v>0.7</v>
      </c>
      <c r="I637" s="118">
        <v>1</v>
      </c>
      <c r="J637" s="119">
        <v>5000</v>
      </c>
      <c r="K637" s="119">
        <v>5000</v>
      </c>
      <c r="L637" s="119">
        <v>5000</v>
      </c>
      <c r="M637" s="119">
        <v>0</v>
      </c>
      <c r="N637" s="114" t="s">
        <v>25</v>
      </c>
      <c r="O637" s="690" t="s">
        <v>38</v>
      </c>
      <c r="P637" s="691"/>
      <c r="Q637" s="705" t="s">
        <v>2380</v>
      </c>
      <c r="R637" s="703" t="s">
        <v>2377</v>
      </c>
      <c r="S637" s="703" t="s">
        <v>2601</v>
      </c>
      <c r="T637" s="703" t="s">
        <v>2597</v>
      </c>
      <c r="U637" s="703" t="s">
        <v>2602</v>
      </c>
      <c r="V637" s="704">
        <v>5000</v>
      </c>
      <c r="W637" s="695">
        <f t="shared" si="31"/>
        <v>0</v>
      </c>
    </row>
    <row r="638" spans="1:23" ht="14.25" hidden="1">
      <c r="A638" s="14">
        <v>633</v>
      </c>
      <c r="B638" s="64">
        <v>50</v>
      </c>
      <c r="C638" s="71" t="s">
        <v>969</v>
      </c>
      <c r="D638" s="71" t="s">
        <v>23</v>
      </c>
      <c r="E638" s="97" t="s">
        <v>2364</v>
      </c>
      <c r="F638" s="71" t="s">
        <v>2381</v>
      </c>
      <c r="G638" s="71" t="s">
        <v>19</v>
      </c>
      <c r="H638" s="88">
        <v>0.7</v>
      </c>
      <c r="I638" s="118">
        <v>4</v>
      </c>
      <c r="J638" s="119">
        <v>5000</v>
      </c>
      <c r="K638" s="119">
        <v>20000</v>
      </c>
      <c r="L638" s="119">
        <v>20000</v>
      </c>
      <c r="M638" s="119">
        <v>0</v>
      </c>
      <c r="N638" s="114" t="s">
        <v>25</v>
      </c>
      <c r="O638" s="690" t="s">
        <v>38</v>
      </c>
      <c r="P638" s="691"/>
      <c r="Q638" s="705" t="s">
        <v>2380</v>
      </c>
      <c r="R638" s="703" t="s">
        <v>2377</v>
      </c>
      <c r="S638" s="703" t="s">
        <v>2603</v>
      </c>
      <c r="T638" s="703" t="s">
        <v>2597</v>
      </c>
      <c r="U638" s="703" t="s">
        <v>2602</v>
      </c>
      <c r="V638" s="704">
        <v>20000</v>
      </c>
      <c r="W638" s="695">
        <f t="shared" si="31"/>
        <v>0</v>
      </c>
    </row>
    <row r="639" spans="1:23" ht="14.25" hidden="1">
      <c r="A639" s="14">
        <v>634</v>
      </c>
      <c r="B639" s="64">
        <v>51</v>
      </c>
      <c r="C639" s="71" t="s">
        <v>969</v>
      </c>
      <c r="D639" s="71" t="s">
        <v>23</v>
      </c>
      <c r="E639" s="97" t="s">
        <v>2364</v>
      </c>
      <c r="F639" s="71" t="s">
        <v>2382</v>
      </c>
      <c r="G639" s="71" t="s">
        <v>19</v>
      </c>
      <c r="H639" s="88">
        <v>0.7</v>
      </c>
      <c r="I639" s="118">
        <v>2</v>
      </c>
      <c r="J639" s="119">
        <v>4500</v>
      </c>
      <c r="K639" s="119">
        <v>9000</v>
      </c>
      <c r="L639" s="119">
        <v>9000</v>
      </c>
      <c r="M639" s="119">
        <v>0</v>
      </c>
      <c r="N639" s="114" t="s">
        <v>25</v>
      </c>
      <c r="O639" s="690" t="s">
        <v>38</v>
      </c>
      <c r="P639" s="691"/>
      <c r="Q639" s="705" t="s">
        <v>2376</v>
      </c>
      <c r="R639" s="703" t="s">
        <v>2377</v>
      </c>
      <c r="S639" s="703" t="s">
        <v>2604</v>
      </c>
      <c r="T639" s="703" t="s">
        <v>2597</v>
      </c>
      <c r="U639" s="703" t="s">
        <v>2597</v>
      </c>
      <c r="V639" s="704">
        <v>9000</v>
      </c>
      <c r="W639" s="695">
        <f t="shared" si="31"/>
        <v>0</v>
      </c>
    </row>
    <row r="640" spans="1:23" ht="28.5" hidden="1">
      <c r="A640" s="14">
        <v>635</v>
      </c>
      <c r="B640" s="64">
        <v>52</v>
      </c>
      <c r="C640" s="71" t="s">
        <v>969</v>
      </c>
      <c r="D640" s="71" t="s">
        <v>23</v>
      </c>
      <c r="E640" s="97" t="s">
        <v>2364</v>
      </c>
      <c r="F640" s="71" t="s">
        <v>2326</v>
      </c>
      <c r="G640" s="71" t="s">
        <v>19</v>
      </c>
      <c r="H640" s="88">
        <v>0.7</v>
      </c>
      <c r="I640" s="118">
        <v>1</v>
      </c>
      <c r="J640" s="119">
        <v>7900</v>
      </c>
      <c r="K640" s="119">
        <v>7900</v>
      </c>
      <c r="L640" s="119">
        <v>7900</v>
      </c>
      <c r="M640" s="119">
        <v>0</v>
      </c>
      <c r="N640" s="114" t="s">
        <v>25</v>
      </c>
      <c r="O640" s="690" t="s">
        <v>38</v>
      </c>
      <c r="P640" s="691"/>
      <c r="Q640" s="705" t="s">
        <v>622</v>
      </c>
      <c r="R640" s="703" t="s">
        <v>2383</v>
      </c>
      <c r="S640" s="703" t="s">
        <v>2384</v>
      </c>
      <c r="T640" s="703" t="s">
        <v>2371</v>
      </c>
      <c r="U640" s="703" t="s">
        <v>2379</v>
      </c>
      <c r="V640" s="704">
        <v>7900</v>
      </c>
      <c r="W640" s="695">
        <f t="shared" si="31"/>
        <v>0</v>
      </c>
    </row>
    <row r="641" spans="1:23" ht="14.25" hidden="1">
      <c r="A641" s="14">
        <v>636</v>
      </c>
      <c r="B641" s="64">
        <v>53</v>
      </c>
      <c r="C641" s="71" t="s">
        <v>969</v>
      </c>
      <c r="D641" s="71" t="s">
        <v>23</v>
      </c>
      <c r="E641" s="71" t="s">
        <v>2385</v>
      </c>
      <c r="F641" s="71" t="s">
        <v>2284</v>
      </c>
      <c r="G641" s="71" t="s">
        <v>19</v>
      </c>
      <c r="H641" s="88">
        <v>0.7</v>
      </c>
      <c r="I641" s="118">
        <v>1</v>
      </c>
      <c r="J641" s="119">
        <v>10200</v>
      </c>
      <c r="K641" s="119">
        <v>10200</v>
      </c>
      <c r="L641" s="119">
        <v>10200</v>
      </c>
      <c r="M641" s="119">
        <v>0</v>
      </c>
      <c r="N641" s="114" t="s">
        <v>25</v>
      </c>
      <c r="O641" s="690" t="s">
        <v>38</v>
      </c>
      <c r="P641" s="710"/>
      <c r="Q641" s="692" t="s">
        <v>3153</v>
      </c>
      <c r="R641" s="693" t="s">
        <v>3148</v>
      </c>
      <c r="S641" s="693" t="s">
        <v>3154</v>
      </c>
      <c r="T641" s="693" t="s">
        <v>3128</v>
      </c>
      <c r="U641" s="693" t="s">
        <v>3128</v>
      </c>
      <c r="V641" s="694">
        <v>10200</v>
      </c>
      <c r="W641" s="695">
        <f t="shared" si="31"/>
        <v>0</v>
      </c>
    </row>
    <row r="642" spans="1:23" ht="42.75" hidden="1">
      <c r="A642" s="14">
        <v>637</v>
      </c>
      <c r="B642" s="64">
        <v>54</v>
      </c>
      <c r="C642" s="71" t="s">
        <v>969</v>
      </c>
      <c r="D642" s="71" t="s">
        <v>23</v>
      </c>
      <c r="E642" s="71" t="s">
        <v>2385</v>
      </c>
      <c r="F642" s="71" t="s">
        <v>804</v>
      </c>
      <c r="G642" s="71" t="s">
        <v>19</v>
      </c>
      <c r="H642" s="88">
        <v>0.7</v>
      </c>
      <c r="I642" s="118">
        <v>1</v>
      </c>
      <c r="J642" s="119">
        <v>21000</v>
      </c>
      <c r="K642" s="119">
        <v>21000</v>
      </c>
      <c r="L642" s="119">
        <v>21000</v>
      </c>
      <c r="M642" s="119">
        <v>0</v>
      </c>
      <c r="N642" s="114" t="s">
        <v>25</v>
      </c>
      <c r="O642" s="690" t="s">
        <v>38</v>
      </c>
      <c r="P642" s="691"/>
      <c r="Q642" s="705" t="s">
        <v>2290</v>
      </c>
      <c r="R642" s="703" t="s">
        <v>2386</v>
      </c>
      <c r="S642" s="703" t="s">
        <v>2387</v>
      </c>
      <c r="T642" s="703" t="s">
        <v>2388</v>
      </c>
      <c r="U642" s="703" t="s">
        <v>2388</v>
      </c>
      <c r="V642" s="704">
        <v>21000</v>
      </c>
      <c r="W642" s="695">
        <f t="shared" si="31"/>
        <v>0</v>
      </c>
    </row>
    <row r="643" spans="1:23" ht="28.5" hidden="1">
      <c r="A643" s="14">
        <v>638</v>
      </c>
      <c r="B643" s="64">
        <v>55</v>
      </c>
      <c r="C643" s="71" t="s">
        <v>969</v>
      </c>
      <c r="D643" s="71" t="s">
        <v>23</v>
      </c>
      <c r="E643" s="71" t="s">
        <v>2385</v>
      </c>
      <c r="F643" s="71" t="s">
        <v>2327</v>
      </c>
      <c r="G643" s="71" t="s">
        <v>19</v>
      </c>
      <c r="H643" s="88">
        <v>0.7</v>
      </c>
      <c r="I643" s="118">
        <v>1</v>
      </c>
      <c r="J643" s="119">
        <v>8000</v>
      </c>
      <c r="K643" s="119">
        <v>8000</v>
      </c>
      <c r="L643" s="119">
        <v>8000</v>
      </c>
      <c r="M643" s="119">
        <v>0</v>
      </c>
      <c r="N643" s="114" t="s">
        <v>25</v>
      </c>
      <c r="O643" s="690" t="s">
        <v>38</v>
      </c>
      <c r="P643" s="691"/>
      <c r="Q643" s="705" t="s">
        <v>622</v>
      </c>
      <c r="R643" s="703" t="s">
        <v>2389</v>
      </c>
      <c r="S643" s="711" t="s">
        <v>2390</v>
      </c>
      <c r="T643" s="703" t="s">
        <v>1969</v>
      </c>
      <c r="U643" s="703" t="s">
        <v>1969</v>
      </c>
      <c r="V643" s="704">
        <v>8000</v>
      </c>
      <c r="W643" s="695">
        <f t="shared" si="31"/>
        <v>0</v>
      </c>
    </row>
    <row r="644" spans="1:23" ht="14.25" hidden="1">
      <c r="A644" s="14">
        <v>639</v>
      </c>
      <c r="B644" s="64">
        <v>56</v>
      </c>
      <c r="C644" s="71" t="s">
        <v>969</v>
      </c>
      <c r="D644" s="71" t="s">
        <v>23</v>
      </c>
      <c r="E644" s="71" t="s">
        <v>2385</v>
      </c>
      <c r="F644" s="71" t="s">
        <v>2281</v>
      </c>
      <c r="G644" s="71" t="s">
        <v>19</v>
      </c>
      <c r="H644" s="88">
        <v>0.7</v>
      </c>
      <c r="I644" s="118">
        <v>1</v>
      </c>
      <c r="J644" s="119">
        <v>5800</v>
      </c>
      <c r="K644" s="119">
        <v>5800</v>
      </c>
      <c r="L644" s="119">
        <v>5800</v>
      </c>
      <c r="M644" s="119">
        <v>0</v>
      </c>
      <c r="N644" s="114" t="s">
        <v>25</v>
      </c>
      <c r="O644" s="690" t="s">
        <v>38</v>
      </c>
      <c r="P644" s="691"/>
      <c r="Q644" s="705" t="s">
        <v>622</v>
      </c>
      <c r="R644" s="703" t="s">
        <v>2386</v>
      </c>
      <c r="S644" s="711" t="s">
        <v>2391</v>
      </c>
      <c r="T644" s="703" t="s">
        <v>2293</v>
      </c>
      <c r="U644" s="703" t="s">
        <v>2293</v>
      </c>
      <c r="V644" s="704">
        <v>5800</v>
      </c>
      <c r="W644" s="695">
        <f t="shared" si="31"/>
        <v>0</v>
      </c>
    </row>
    <row r="645" spans="1:23" ht="28.5" hidden="1">
      <c r="A645" s="14">
        <v>640</v>
      </c>
      <c r="B645" s="64">
        <v>57</v>
      </c>
      <c r="C645" s="71" t="s">
        <v>969</v>
      </c>
      <c r="D645" s="71" t="s">
        <v>23</v>
      </c>
      <c r="E645" s="71" t="s">
        <v>2385</v>
      </c>
      <c r="F645" s="71" t="s">
        <v>2326</v>
      </c>
      <c r="G645" s="71" t="s">
        <v>19</v>
      </c>
      <c r="H645" s="88">
        <v>0.7</v>
      </c>
      <c r="I645" s="118">
        <v>1</v>
      </c>
      <c r="J645" s="119">
        <v>7900</v>
      </c>
      <c r="K645" s="119">
        <v>7900</v>
      </c>
      <c r="L645" s="119">
        <v>7900</v>
      </c>
      <c r="M645" s="119">
        <v>0</v>
      </c>
      <c r="N645" s="114" t="s">
        <v>25</v>
      </c>
      <c r="O645" s="690" t="s">
        <v>38</v>
      </c>
      <c r="P645" s="691"/>
      <c r="Q645" s="705" t="s">
        <v>622</v>
      </c>
      <c r="R645" s="703" t="s">
        <v>2386</v>
      </c>
      <c r="S645" s="711" t="s">
        <v>2392</v>
      </c>
      <c r="T645" s="703" t="s">
        <v>2293</v>
      </c>
      <c r="U645" s="703" t="s">
        <v>2293</v>
      </c>
      <c r="V645" s="704">
        <v>7900</v>
      </c>
      <c r="W645" s="695">
        <f t="shared" si="31"/>
        <v>0</v>
      </c>
    </row>
    <row r="646" spans="1:23" ht="14.25" hidden="1">
      <c r="A646" s="14">
        <v>641</v>
      </c>
      <c r="B646" s="64">
        <v>58</v>
      </c>
      <c r="C646" s="71" t="s">
        <v>969</v>
      </c>
      <c r="D646" s="71" t="s">
        <v>23</v>
      </c>
      <c r="E646" s="71" t="s">
        <v>2385</v>
      </c>
      <c r="F646" s="71" t="s">
        <v>2318</v>
      </c>
      <c r="G646" s="71" t="s">
        <v>19</v>
      </c>
      <c r="H646" s="88">
        <v>0.7</v>
      </c>
      <c r="I646" s="118">
        <v>1</v>
      </c>
      <c r="J646" s="119">
        <v>9500</v>
      </c>
      <c r="K646" s="119">
        <v>9500</v>
      </c>
      <c r="L646" s="119">
        <v>9500</v>
      </c>
      <c r="M646" s="119">
        <v>0</v>
      </c>
      <c r="N646" s="114" t="s">
        <v>25</v>
      </c>
      <c r="O646" s="690" t="s">
        <v>38</v>
      </c>
      <c r="P646" s="691"/>
      <c r="Q646" s="712" t="s">
        <v>479</v>
      </c>
      <c r="R646" s="703" t="s">
        <v>2389</v>
      </c>
      <c r="S646" s="713" t="s">
        <v>2393</v>
      </c>
      <c r="T646" s="703" t="s">
        <v>2394</v>
      </c>
      <c r="U646" s="703" t="s">
        <v>2394</v>
      </c>
      <c r="V646" s="704">
        <v>9500</v>
      </c>
      <c r="W646" s="695">
        <f t="shared" si="31"/>
        <v>0</v>
      </c>
    </row>
    <row r="647" spans="1:23" ht="28.5" hidden="1">
      <c r="A647" s="14">
        <v>642</v>
      </c>
      <c r="B647" s="64">
        <v>59</v>
      </c>
      <c r="C647" s="71" t="s">
        <v>969</v>
      </c>
      <c r="D647" s="71" t="s">
        <v>23</v>
      </c>
      <c r="E647" s="71" t="s">
        <v>2385</v>
      </c>
      <c r="F647" s="71" t="s">
        <v>61</v>
      </c>
      <c r="G647" s="71" t="s">
        <v>19</v>
      </c>
      <c r="H647" s="88">
        <v>0.7</v>
      </c>
      <c r="I647" s="118">
        <v>1</v>
      </c>
      <c r="J647" s="119">
        <v>21000</v>
      </c>
      <c r="K647" s="119">
        <v>21000</v>
      </c>
      <c r="L647" s="119">
        <v>21000</v>
      </c>
      <c r="M647" s="119">
        <v>0</v>
      </c>
      <c r="N647" s="114" t="s">
        <v>25</v>
      </c>
      <c r="O647" s="690" t="s">
        <v>38</v>
      </c>
      <c r="P647" s="691"/>
      <c r="Q647" s="705" t="s">
        <v>622</v>
      </c>
      <c r="R647" s="703" t="s">
        <v>2386</v>
      </c>
      <c r="S647" s="711" t="s">
        <v>2395</v>
      </c>
      <c r="T647" s="703" t="s">
        <v>2293</v>
      </c>
      <c r="U647" s="703" t="s">
        <v>2293</v>
      </c>
      <c r="V647" s="704">
        <v>21000</v>
      </c>
      <c r="W647" s="695">
        <f t="shared" si="31"/>
        <v>0</v>
      </c>
    </row>
    <row r="648" spans="1:23" ht="14.25" hidden="1">
      <c r="A648" s="14">
        <v>643</v>
      </c>
      <c r="B648" s="64">
        <v>60</v>
      </c>
      <c r="C648" s="71" t="s">
        <v>969</v>
      </c>
      <c r="D648" s="71" t="s">
        <v>23</v>
      </c>
      <c r="E648" s="71" t="s">
        <v>2385</v>
      </c>
      <c r="F648" s="71" t="s">
        <v>2396</v>
      </c>
      <c r="G648" s="71" t="s">
        <v>19</v>
      </c>
      <c r="H648" s="88">
        <v>0.7</v>
      </c>
      <c r="I648" s="118">
        <v>1</v>
      </c>
      <c r="J648" s="119">
        <v>20000</v>
      </c>
      <c r="K648" s="119">
        <v>20000</v>
      </c>
      <c r="L648" s="119">
        <v>20000</v>
      </c>
      <c r="M648" s="119">
        <v>0</v>
      </c>
      <c r="N648" s="114" t="s">
        <v>25</v>
      </c>
      <c r="O648" s="690" t="s">
        <v>38</v>
      </c>
      <c r="P648" s="691"/>
      <c r="Q648" s="712" t="s">
        <v>479</v>
      </c>
      <c r="R648" s="703" t="s">
        <v>2389</v>
      </c>
      <c r="S648" s="711" t="s">
        <v>2397</v>
      </c>
      <c r="T648" s="703" t="s">
        <v>2394</v>
      </c>
      <c r="U648" s="703" t="s">
        <v>2394</v>
      </c>
      <c r="V648" s="704">
        <v>20000</v>
      </c>
      <c r="W648" s="695">
        <f t="shared" si="31"/>
        <v>0</v>
      </c>
    </row>
    <row r="649" spans="1:23" ht="14.25" hidden="1">
      <c r="A649" s="14">
        <v>644</v>
      </c>
      <c r="B649" s="64">
        <v>61</v>
      </c>
      <c r="C649" s="71" t="s">
        <v>969</v>
      </c>
      <c r="D649" s="71" t="s">
        <v>23</v>
      </c>
      <c r="E649" s="71" t="s">
        <v>2398</v>
      </c>
      <c r="F649" s="71" t="s">
        <v>2281</v>
      </c>
      <c r="G649" s="71" t="s">
        <v>19</v>
      </c>
      <c r="H649" s="88">
        <v>0.7</v>
      </c>
      <c r="I649" s="118">
        <v>2</v>
      </c>
      <c r="J649" s="119">
        <v>5800</v>
      </c>
      <c r="K649" s="119">
        <v>11600</v>
      </c>
      <c r="L649" s="119">
        <v>11600</v>
      </c>
      <c r="M649" s="119">
        <v>0</v>
      </c>
      <c r="N649" s="114" t="s">
        <v>25</v>
      </c>
      <c r="O649" s="690" t="s">
        <v>38</v>
      </c>
      <c r="P649" s="691"/>
      <c r="Q649" s="705" t="s">
        <v>2399</v>
      </c>
      <c r="R649" s="703" t="s">
        <v>2352</v>
      </c>
      <c r="S649" s="703" t="s">
        <v>2400</v>
      </c>
      <c r="T649" s="703" t="s">
        <v>565</v>
      </c>
      <c r="U649" s="703" t="s">
        <v>565</v>
      </c>
      <c r="V649" s="704">
        <v>11600</v>
      </c>
      <c r="W649" s="695">
        <f t="shared" si="31"/>
        <v>0</v>
      </c>
    </row>
    <row r="650" spans="1:23" ht="28.5" hidden="1">
      <c r="A650" s="14">
        <v>645</v>
      </c>
      <c r="B650" s="64">
        <v>62</v>
      </c>
      <c r="C650" s="71" t="s">
        <v>969</v>
      </c>
      <c r="D650" s="71" t="s">
        <v>23</v>
      </c>
      <c r="E650" s="71" t="s">
        <v>2398</v>
      </c>
      <c r="F650" s="71" t="s">
        <v>53</v>
      </c>
      <c r="G650" s="71" t="s">
        <v>19</v>
      </c>
      <c r="H650" s="88">
        <v>0.7</v>
      </c>
      <c r="I650" s="118">
        <v>2</v>
      </c>
      <c r="J650" s="119">
        <v>22000</v>
      </c>
      <c r="K650" s="119">
        <v>44000</v>
      </c>
      <c r="L650" s="119">
        <v>44000</v>
      </c>
      <c r="M650" s="119">
        <v>0</v>
      </c>
      <c r="N650" s="114" t="s">
        <v>25</v>
      </c>
      <c r="O650" s="690" t="s">
        <v>38</v>
      </c>
      <c r="P650" s="691"/>
      <c r="Q650" s="705" t="s">
        <v>2399</v>
      </c>
      <c r="R650" s="703" t="s">
        <v>2352</v>
      </c>
      <c r="S650" s="703" t="s">
        <v>2401</v>
      </c>
      <c r="T650" s="703" t="s">
        <v>565</v>
      </c>
      <c r="U650" s="703" t="s">
        <v>565</v>
      </c>
      <c r="V650" s="704">
        <v>44000</v>
      </c>
      <c r="W650" s="695">
        <f t="shared" si="31"/>
        <v>0</v>
      </c>
    </row>
    <row r="651" spans="1:23" ht="28.5" hidden="1">
      <c r="A651" s="14">
        <v>646</v>
      </c>
      <c r="B651" s="64">
        <v>63</v>
      </c>
      <c r="C651" s="71" t="s">
        <v>969</v>
      </c>
      <c r="D651" s="71" t="s">
        <v>23</v>
      </c>
      <c r="E651" s="71" t="s">
        <v>2398</v>
      </c>
      <c r="F651" s="71" t="s">
        <v>61</v>
      </c>
      <c r="G651" s="71" t="s">
        <v>19</v>
      </c>
      <c r="H651" s="88">
        <v>0.7</v>
      </c>
      <c r="I651" s="118">
        <v>2</v>
      </c>
      <c r="J651" s="119">
        <v>21000</v>
      </c>
      <c r="K651" s="119">
        <v>42000</v>
      </c>
      <c r="L651" s="119">
        <v>42000</v>
      </c>
      <c r="M651" s="119">
        <v>0</v>
      </c>
      <c r="N651" s="114" t="s">
        <v>25</v>
      </c>
      <c r="O651" s="690" t="s">
        <v>38</v>
      </c>
      <c r="P651" s="691"/>
      <c r="Q651" s="705" t="s">
        <v>2399</v>
      </c>
      <c r="R651" s="703" t="s">
        <v>2352</v>
      </c>
      <c r="S651" s="703" t="s">
        <v>2401</v>
      </c>
      <c r="T651" s="703" t="s">
        <v>565</v>
      </c>
      <c r="U651" s="703" t="s">
        <v>565</v>
      </c>
      <c r="V651" s="704">
        <v>42000</v>
      </c>
      <c r="W651" s="695">
        <f t="shared" si="31"/>
        <v>0</v>
      </c>
    </row>
    <row r="652" spans="1:23" ht="14.25" hidden="1">
      <c r="A652" s="14">
        <v>647</v>
      </c>
      <c r="B652" s="64">
        <v>64</v>
      </c>
      <c r="C652" s="71" t="s">
        <v>969</v>
      </c>
      <c r="D652" s="71" t="s">
        <v>23</v>
      </c>
      <c r="E652" s="71" t="s">
        <v>2398</v>
      </c>
      <c r="F652" s="71" t="s">
        <v>2284</v>
      </c>
      <c r="G652" s="71" t="s">
        <v>19</v>
      </c>
      <c r="H652" s="88">
        <v>0.7</v>
      </c>
      <c r="I652" s="118">
        <v>1</v>
      </c>
      <c r="J652" s="119">
        <v>10200</v>
      </c>
      <c r="K652" s="119">
        <v>10200</v>
      </c>
      <c r="L652" s="119">
        <v>10200</v>
      </c>
      <c r="M652" s="119">
        <v>0</v>
      </c>
      <c r="N652" s="114" t="s">
        <v>25</v>
      </c>
      <c r="O652" s="690" t="s">
        <v>38</v>
      </c>
      <c r="P652" s="691"/>
      <c r="Q652" s="705" t="s">
        <v>3153</v>
      </c>
      <c r="R652" s="703" t="s">
        <v>2654</v>
      </c>
      <c r="S652" s="703" t="s">
        <v>3155</v>
      </c>
      <c r="T652" s="703" t="s">
        <v>3156</v>
      </c>
      <c r="U652" s="703" t="s">
        <v>3157</v>
      </c>
      <c r="V652" s="704">
        <v>10200</v>
      </c>
      <c r="W652" s="695">
        <f t="shared" si="31"/>
        <v>0</v>
      </c>
    </row>
    <row r="653" spans="1:23" ht="14.25" hidden="1">
      <c r="A653" s="14">
        <v>648</v>
      </c>
      <c r="B653" s="64">
        <v>65</v>
      </c>
      <c r="C653" s="71" t="s">
        <v>969</v>
      </c>
      <c r="D653" s="71" t="s">
        <v>23</v>
      </c>
      <c r="E653" s="71" t="s">
        <v>2398</v>
      </c>
      <c r="F653" s="71" t="s">
        <v>2337</v>
      </c>
      <c r="G653" s="71" t="s">
        <v>19</v>
      </c>
      <c r="H653" s="88">
        <v>0.7</v>
      </c>
      <c r="I653" s="118">
        <v>1</v>
      </c>
      <c r="J653" s="119">
        <v>14000</v>
      </c>
      <c r="K653" s="119">
        <v>14000</v>
      </c>
      <c r="L653" s="119">
        <v>14000</v>
      </c>
      <c r="M653" s="119">
        <v>0</v>
      </c>
      <c r="N653" s="114" t="s">
        <v>25</v>
      </c>
      <c r="O653" s="690" t="s">
        <v>38</v>
      </c>
      <c r="P653" s="691"/>
      <c r="Q653" s="705" t="s">
        <v>2402</v>
      </c>
      <c r="R653" s="703" t="s">
        <v>2403</v>
      </c>
      <c r="S653" s="703" t="s">
        <v>2404</v>
      </c>
      <c r="T653" s="703" t="s">
        <v>2405</v>
      </c>
      <c r="U653" s="703" t="s">
        <v>2405</v>
      </c>
      <c r="V653" s="704">
        <v>14000</v>
      </c>
      <c r="W653" s="695">
        <f t="shared" si="31"/>
        <v>0</v>
      </c>
    </row>
    <row r="654" spans="1:23" ht="14.25" hidden="1">
      <c r="A654" s="14">
        <v>649</v>
      </c>
      <c r="B654" s="64">
        <v>66</v>
      </c>
      <c r="C654" s="71" t="s">
        <v>969</v>
      </c>
      <c r="D654" s="71" t="s">
        <v>23</v>
      </c>
      <c r="E654" s="71" t="s">
        <v>2398</v>
      </c>
      <c r="F654" s="71" t="s">
        <v>2285</v>
      </c>
      <c r="G654" s="71" t="s">
        <v>19</v>
      </c>
      <c r="H654" s="88">
        <v>0.7</v>
      </c>
      <c r="I654" s="118">
        <v>1</v>
      </c>
      <c r="J654" s="119">
        <v>50000</v>
      </c>
      <c r="K654" s="119">
        <v>50000</v>
      </c>
      <c r="L654" s="119">
        <v>50000</v>
      </c>
      <c r="M654" s="119">
        <v>0</v>
      </c>
      <c r="N654" s="114" t="s">
        <v>25</v>
      </c>
      <c r="O654" s="690" t="s">
        <v>38</v>
      </c>
      <c r="P654" s="691"/>
      <c r="Q654" s="705" t="s">
        <v>2402</v>
      </c>
      <c r="R654" s="703" t="s">
        <v>2406</v>
      </c>
      <c r="S654" s="703" t="s">
        <v>2407</v>
      </c>
      <c r="T654" s="703" t="s">
        <v>1077</v>
      </c>
      <c r="U654" s="703" t="s">
        <v>2405</v>
      </c>
      <c r="V654" s="704">
        <v>50000</v>
      </c>
      <c r="W654" s="695">
        <f t="shared" si="31"/>
        <v>0</v>
      </c>
    </row>
    <row r="655" spans="1:23" ht="28.5" hidden="1">
      <c r="A655" s="14">
        <v>650</v>
      </c>
      <c r="B655" s="64">
        <v>67</v>
      </c>
      <c r="C655" s="71" t="s">
        <v>969</v>
      </c>
      <c r="D655" s="71" t="s">
        <v>23</v>
      </c>
      <c r="E655" s="71" t="s">
        <v>2408</v>
      </c>
      <c r="F655" s="71" t="s">
        <v>53</v>
      </c>
      <c r="G655" s="71" t="s">
        <v>19</v>
      </c>
      <c r="H655" s="88">
        <v>0.7</v>
      </c>
      <c r="I655" s="118">
        <v>2</v>
      </c>
      <c r="J655" s="119">
        <v>22000</v>
      </c>
      <c r="K655" s="119">
        <v>44000</v>
      </c>
      <c r="L655" s="119">
        <v>44000</v>
      </c>
      <c r="M655" s="119">
        <v>0</v>
      </c>
      <c r="N655" s="114" t="s">
        <v>25</v>
      </c>
      <c r="O655" s="690" t="s">
        <v>38</v>
      </c>
      <c r="P655" s="691"/>
      <c r="Q655" s="692" t="s">
        <v>3158</v>
      </c>
      <c r="R655" s="693" t="s">
        <v>3159</v>
      </c>
      <c r="S655" s="693" t="s">
        <v>3160</v>
      </c>
      <c r="T655" s="693" t="s">
        <v>3161</v>
      </c>
      <c r="U655" s="693" t="s">
        <v>3161</v>
      </c>
      <c r="V655" s="694">
        <v>39000</v>
      </c>
      <c r="W655" s="695">
        <f t="shared" si="31"/>
        <v>5000</v>
      </c>
    </row>
    <row r="656" spans="1:23" ht="25.5" hidden="1">
      <c r="A656" s="14">
        <v>651</v>
      </c>
      <c r="B656" s="64">
        <v>68</v>
      </c>
      <c r="C656" s="71" t="s">
        <v>969</v>
      </c>
      <c r="D656" s="71" t="s">
        <v>23</v>
      </c>
      <c r="E656" s="71" t="s">
        <v>2408</v>
      </c>
      <c r="F656" s="71" t="s">
        <v>2284</v>
      </c>
      <c r="G656" s="71" t="s">
        <v>19</v>
      </c>
      <c r="H656" s="88">
        <v>0.7</v>
      </c>
      <c r="I656" s="118">
        <v>1</v>
      </c>
      <c r="J656" s="119">
        <v>10200</v>
      </c>
      <c r="K656" s="119">
        <v>10200</v>
      </c>
      <c r="L656" s="119">
        <v>10200</v>
      </c>
      <c r="M656" s="119">
        <v>0</v>
      </c>
      <c r="N656" s="114" t="s">
        <v>25</v>
      </c>
      <c r="O656" s="700" t="s">
        <v>2279</v>
      </c>
      <c r="P656" s="691" t="s">
        <v>2280</v>
      </c>
      <c r="Q656" s="706"/>
      <c r="R656" s="698"/>
      <c r="S656" s="698"/>
      <c r="T656" s="698"/>
      <c r="U656" s="698"/>
      <c r="V656" s="699"/>
      <c r="W656" s="695">
        <f t="shared" si="31"/>
        <v>10200</v>
      </c>
    </row>
    <row r="657" spans="1:23" ht="14.25" hidden="1">
      <c r="A657" s="14">
        <v>652</v>
      </c>
      <c r="B657" s="64">
        <v>69</v>
      </c>
      <c r="C657" s="71" t="s">
        <v>969</v>
      </c>
      <c r="D657" s="71" t="s">
        <v>23</v>
      </c>
      <c r="E657" s="71" t="s">
        <v>2408</v>
      </c>
      <c r="F657" s="71" t="s">
        <v>2409</v>
      </c>
      <c r="G657" s="71" t="s">
        <v>19</v>
      </c>
      <c r="H657" s="88">
        <v>0.7</v>
      </c>
      <c r="I657" s="118">
        <v>4</v>
      </c>
      <c r="J657" s="119">
        <v>2000</v>
      </c>
      <c r="K657" s="119">
        <v>8000</v>
      </c>
      <c r="L657" s="119">
        <v>8000</v>
      </c>
      <c r="M657" s="119">
        <v>0</v>
      </c>
      <c r="N657" s="114" t="s">
        <v>25</v>
      </c>
      <c r="O657" s="690" t="s">
        <v>38</v>
      </c>
      <c r="P657" s="691"/>
      <c r="Q657" s="705" t="s">
        <v>2605</v>
      </c>
      <c r="R657" s="703" t="s">
        <v>3162</v>
      </c>
      <c r="S657" s="703"/>
      <c r="T657" s="703" t="s">
        <v>3163</v>
      </c>
      <c r="U657" s="703" t="s">
        <v>3163</v>
      </c>
      <c r="V657" s="704">
        <v>4800</v>
      </c>
      <c r="W657" s="695">
        <f t="shared" si="31"/>
        <v>3200</v>
      </c>
    </row>
    <row r="658" spans="1:23" ht="28.5" hidden="1">
      <c r="A658" s="14">
        <v>653</v>
      </c>
      <c r="B658" s="64">
        <v>70</v>
      </c>
      <c r="C658" s="71" t="s">
        <v>969</v>
      </c>
      <c r="D658" s="71" t="s">
        <v>23</v>
      </c>
      <c r="E658" s="71" t="s">
        <v>2408</v>
      </c>
      <c r="F658" s="71" t="s">
        <v>2410</v>
      </c>
      <c r="G658" s="71" t="s">
        <v>19</v>
      </c>
      <c r="H658" s="88">
        <v>0.7</v>
      </c>
      <c r="I658" s="118">
        <v>1</v>
      </c>
      <c r="J658" s="119">
        <v>7000</v>
      </c>
      <c r="K658" s="119">
        <v>7000</v>
      </c>
      <c r="L658" s="119">
        <v>7000</v>
      </c>
      <c r="M658" s="119">
        <v>0</v>
      </c>
      <c r="N658" s="114" t="s">
        <v>25</v>
      </c>
      <c r="O658" s="690" t="s">
        <v>38</v>
      </c>
      <c r="P658" s="691"/>
      <c r="Q658" s="705" t="s">
        <v>2605</v>
      </c>
      <c r="R658" s="703" t="s">
        <v>3162</v>
      </c>
      <c r="S658" s="703" t="s">
        <v>3164</v>
      </c>
      <c r="T658" s="703" t="s">
        <v>3163</v>
      </c>
      <c r="U658" s="703" t="s">
        <v>3163</v>
      </c>
      <c r="V658" s="704">
        <v>7000</v>
      </c>
      <c r="W658" s="695">
        <f t="shared" si="31"/>
        <v>0</v>
      </c>
    </row>
    <row r="659" spans="1:23" ht="25.5" hidden="1">
      <c r="A659" s="14">
        <v>654</v>
      </c>
      <c r="B659" s="64">
        <v>71</v>
      </c>
      <c r="C659" s="71" t="s">
        <v>969</v>
      </c>
      <c r="D659" s="71" t="s">
        <v>23</v>
      </c>
      <c r="E659" s="71" t="s">
        <v>2408</v>
      </c>
      <c r="F659" s="71" t="s">
        <v>2281</v>
      </c>
      <c r="G659" s="71" t="s">
        <v>19</v>
      </c>
      <c r="H659" s="88">
        <v>0.7</v>
      </c>
      <c r="I659" s="118">
        <v>2</v>
      </c>
      <c r="J659" s="119">
        <v>5800</v>
      </c>
      <c r="K659" s="119">
        <v>11600</v>
      </c>
      <c r="L659" s="119">
        <v>11600</v>
      </c>
      <c r="M659" s="119">
        <v>0</v>
      </c>
      <c r="N659" s="114" t="s">
        <v>25</v>
      </c>
      <c r="O659" s="700" t="s">
        <v>2279</v>
      </c>
      <c r="P659" s="691" t="s">
        <v>2280</v>
      </c>
      <c r="Q659" s="706"/>
      <c r="R659" s="698"/>
      <c r="S659" s="698"/>
      <c r="T659" s="698"/>
      <c r="U659" s="698"/>
      <c r="V659" s="699"/>
      <c r="W659" s="695">
        <f t="shared" si="31"/>
        <v>11600</v>
      </c>
    </row>
    <row r="660" spans="1:23" ht="14.25" hidden="1">
      <c r="A660" s="14">
        <v>655</v>
      </c>
      <c r="B660" s="64">
        <v>72</v>
      </c>
      <c r="C660" s="71" t="s">
        <v>969</v>
      </c>
      <c r="D660" s="71" t="s">
        <v>23</v>
      </c>
      <c r="E660" s="71" t="s">
        <v>2411</v>
      </c>
      <c r="F660" s="71" t="s">
        <v>2337</v>
      </c>
      <c r="G660" s="71" t="s">
        <v>19</v>
      </c>
      <c r="H660" s="88">
        <v>0.7</v>
      </c>
      <c r="I660" s="118">
        <v>1</v>
      </c>
      <c r="J660" s="119">
        <v>14000</v>
      </c>
      <c r="K660" s="119">
        <v>14000</v>
      </c>
      <c r="L660" s="119">
        <v>14000</v>
      </c>
      <c r="M660" s="119">
        <v>0</v>
      </c>
      <c r="N660" s="114" t="s">
        <v>25</v>
      </c>
      <c r="O660" s="690" t="s">
        <v>38</v>
      </c>
      <c r="P660" s="691"/>
      <c r="Q660" s="705" t="s">
        <v>2286</v>
      </c>
      <c r="R660" s="714" t="s">
        <v>2352</v>
      </c>
      <c r="S660" s="714" t="s">
        <v>2412</v>
      </c>
      <c r="T660" s="703" t="s">
        <v>1939</v>
      </c>
      <c r="U660" s="703" t="s">
        <v>595</v>
      </c>
      <c r="V660" s="704">
        <v>14000</v>
      </c>
      <c r="W660" s="695">
        <f t="shared" si="31"/>
        <v>0</v>
      </c>
    </row>
    <row r="661" spans="1:23" ht="14.25" hidden="1">
      <c r="A661" s="14">
        <v>656</v>
      </c>
      <c r="B661" s="64">
        <v>73</v>
      </c>
      <c r="C661" s="71" t="s">
        <v>969</v>
      </c>
      <c r="D661" s="71" t="s">
        <v>23</v>
      </c>
      <c r="E661" s="71" t="s">
        <v>2411</v>
      </c>
      <c r="F661" s="71" t="s">
        <v>2413</v>
      </c>
      <c r="G661" s="71" t="s">
        <v>19</v>
      </c>
      <c r="H661" s="88">
        <v>0.7</v>
      </c>
      <c r="I661" s="118">
        <v>1</v>
      </c>
      <c r="J661" s="119">
        <v>25000</v>
      </c>
      <c r="K661" s="119">
        <v>25000</v>
      </c>
      <c r="L661" s="119">
        <v>25000</v>
      </c>
      <c r="M661" s="119">
        <v>0</v>
      </c>
      <c r="N661" s="114" t="s">
        <v>25</v>
      </c>
      <c r="O661" s="690" t="s">
        <v>38</v>
      </c>
      <c r="P661" s="691"/>
      <c r="Q661" s="705" t="s">
        <v>2414</v>
      </c>
      <c r="R661" s="703" t="s">
        <v>598</v>
      </c>
      <c r="S661" s="703" t="s">
        <v>2415</v>
      </c>
      <c r="T661" s="703" t="s">
        <v>587</v>
      </c>
      <c r="U661" s="703" t="s">
        <v>2359</v>
      </c>
      <c r="V661" s="704">
        <v>25000</v>
      </c>
      <c r="W661" s="695">
        <f t="shared" si="31"/>
        <v>0</v>
      </c>
    </row>
    <row r="662" spans="1:23" ht="14.25" hidden="1">
      <c r="A662" s="14">
        <v>657</v>
      </c>
      <c r="B662" s="64">
        <v>74</v>
      </c>
      <c r="C662" s="71" t="s">
        <v>969</v>
      </c>
      <c r="D662" s="71" t="s">
        <v>23</v>
      </c>
      <c r="E662" s="71" t="s">
        <v>2411</v>
      </c>
      <c r="F662" s="71" t="s">
        <v>885</v>
      </c>
      <c r="G662" s="71" t="s">
        <v>19</v>
      </c>
      <c r="H662" s="88">
        <v>0.7</v>
      </c>
      <c r="I662" s="118">
        <v>1</v>
      </c>
      <c r="J662" s="119">
        <v>5000</v>
      </c>
      <c r="K662" s="119">
        <v>5000</v>
      </c>
      <c r="L662" s="119">
        <v>5000</v>
      </c>
      <c r="M662" s="119">
        <v>0</v>
      </c>
      <c r="N662" s="114" t="s">
        <v>25</v>
      </c>
      <c r="O662" s="690" t="s">
        <v>38</v>
      </c>
      <c r="P662" s="691"/>
      <c r="Q662" s="705" t="s">
        <v>2380</v>
      </c>
      <c r="R662" s="714" t="s">
        <v>2416</v>
      </c>
      <c r="S662" s="703" t="s">
        <v>2417</v>
      </c>
      <c r="T662" s="703" t="s">
        <v>2418</v>
      </c>
      <c r="U662" s="703" t="s">
        <v>1939</v>
      </c>
      <c r="V662" s="704">
        <v>4990</v>
      </c>
      <c r="W662" s="695">
        <f t="shared" si="31"/>
        <v>10</v>
      </c>
    </row>
    <row r="663" spans="1:23" ht="14.25" hidden="1">
      <c r="A663" s="14">
        <v>658</v>
      </c>
      <c r="B663" s="64">
        <v>75</v>
      </c>
      <c r="C663" s="71" t="s">
        <v>969</v>
      </c>
      <c r="D663" s="71" t="s">
        <v>23</v>
      </c>
      <c r="E663" s="71" t="s">
        <v>2411</v>
      </c>
      <c r="F663" s="71" t="s">
        <v>90</v>
      </c>
      <c r="G663" s="71" t="s">
        <v>19</v>
      </c>
      <c r="H663" s="88">
        <v>0.7</v>
      </c>
      <c r="I663" s="118">
        <v>1</v>
      </c>
      <c r="J663" s="119">
        <v>30000</v>
      </c>
      <c r="K663" s="119">
        <v>30000</v>
      </c>
      <c r="L663" s="119">
        <v>30000</v>
      </c>
      <c r="M663" s="119">
        <v>0</v>
      </c>
      <c r="N663" s="114" t="s">
        <v>25</v>
      </c>
      <c r="O663" s="690" t="s">
        <v>38</v>
      </c>
      <c r="P663" s="691"/>
      <c r="Q663" s="705" t="s">
        <v>2286</v>
      </c>
      <c r="R663" s="714" t="s">
        <v>2352</v>
      </c>
      <c r="S663" s="715" t="s">
        <v>2419</v>
      </c>
      <c r="T663" s="703" t="s">
        <v>1939</v>
      </c>
      <c r="U663" s="703" t="s">
        <v>595</v>
      </c>
      <c r="V663" s="704">
        <v>30000</v>
      </c>
      <c r="W663" s="695">
        <f t="shared" si="31"/>
        <v>0</v>
      </c>
    </row>
    <row r="664" spans="1:23" ht="14.25" hidden="1">
      <c r="A664" s="14">
        <v>659</v>
      </c>
      <c r="B664" s="64">
        <v>76</v>
      </c>
      <c r="C664" s="71" t="s">
        <v>969</v>
      </c>
      <c r="D664" s="71" t="s">
        <v>23</v>
      </c>
      <c r="E664" s="71" t="s">
        <v>2411</v>
      </c>
      <c r="F664" s="71" t="s">
        <v>2420</v>
      </c>
      <c r="G664" s="71" t="s">
        <v>19</v>
      </c>
      <c r="H664" s="88">
        <v>0.7</v>
      </c>
      <c r="I664" s="118">
        <v>4</v>
      </c>
      <c r="J664" s="120">
        <v>5000</v>
      </c>
      <c r="K664" s="119">
        <v>20000</v>
      </c>
      <c r="L664" s="119">
        <v>20000</v>
      </c>
      <c r="M664" s="119">
        <v>0</v>
      </c>
      <c r="N664" s="114" t="s">
        <v>25</v>
      </c>
      <c r="O664" s="690" t="s">
        <v>38</v>
      </c>
      <c r="P664" s="691"/>
      <c r="Q664" s="705" t="s">
        <v>2380</v>
      </c>
      <c r="R664" s="714" t="s">
        <v>2416</v>
      </c>
      <c r="S664" s="714" t="s">
        <v>2421</v>
      </c>
      <c r="T664" s="703" t="s">
        <v>2418</v>
      </c>
      <c r="U664" s="703" t="s">
        <v>1939</v>
      </c>
      <c r="V664" s="716">
        <v>20000</v>
      </c>
      <c r="W664" s="695">
        <f t="shared" si="31"/>
        <v>0</v>
      </c>
    </row>
    <row r="665" spans="1:23" ht="14.25" hidden="1">
      <c r="A665" s="14">
        <v>660</v>
      </c>
      <c r="B665" s="64">
        <v>77</v>
      </c>
      <c r="C665" s="71" t="s">
        <v>969</v>
      </c>
      <c r="D665" s="71" t="s">
        <v>23</v>
      </c>
      <c r="E665" s="71" t="s">
        <v>2411</v>
      </c>
      <c r="F665" s="71" t="s">
        <v>2422</v>
      </c>
      <c r="G665" s="71" t="s">
        <v>19</v>
      </c>
      <c r="H665" s="88">
        <v>0.7</v>
      </c>
      <c r="I665" s="118">
        <v>1</v>
      </c>
      <c r="J665" s="119">
        <v>2600</v>
      </c>
      <c r="K665" s="119">
        <v>2600</v>
      </c>
      <c r="L665" s="119">
        <v>2600</v>
      </c>
      <c r="M665" s="119">
        <v>0</v>
      </c>
      <c r="N665" s="114" t="s">
        <v>25</v>
      </c>
      <c r="O665" s="690" t="s">
        <v>38</v>
      </c>
      <c r="P665" s="691"/>
      <c r="Q665" s="705" t="s">
        <v>2380</v>
      </c>
      <c r="R665" s="714" t="s">
        <v>2416</v>
      </c>
      <c r="S665" s="703" t="s">
        <v>2423</v>
      </c>
      <c r="T665" s="703" t="s">
        <v>2418</v>
      </c>
      <c r="U665" s="703" t="s">
        <v>1939</v>
      </c>
      <c r="V665" s="704">
        <v>2600</v>
      </c>
      <c r="W665" s="695">
        <f t="shared" si="31"/>
        <v>0</v>
      </c>
    </row>
    <row r="666" spans="1:23" ht="14.25" hidden="1">
      <c r="A666" s="14">
        <v>661</v>
      </c>
      <c r="B666" s="64">
        <v>78</v>
      </c>
      <c r="C666" s="71" t="s">
        <v>969</v>
      </c>
      <c r="D666" s="71" t="s">
        <v>23</v>
      </c>
      <c r="E666" s="71" t="s">
        <v>2411</v>
      </c>
      <c r="F666" s="71" t="s">
        <v>2281</v>
      </c>
      <c r="G666" s="71" t="s">
        <v>19</v>
      </c>
      <c r="H666" s="88">
        <v>0.7</v>
      </c>
      <c r="I666" s="118">
        <v>2</v>
      </c>
      <c r="J666" s="119">
        <v>5800</v>
      </c>
      <c r="K666" s="119">
        <v>11600</v>
      </c>
      <c r="L666" s="119">
        <v>11600</v>
      </c>
      <c r="M666" s="119">
        <v>0</v>
      </c>
      <c r="N666" s="114" t="s">
        <v>25</v>
      </c>
      <c r="O666" s="690" t="s">
        <v>38</v>
      </c>
      <c r="P666" s="691"/>
      <c r="Q666" s="705" t="s">
        <v>2424</v>
      </c>
      <c r="R666" s="703" t="s">
        <v>598</v>
      </c>
      <c r="S666" s="714" t="s">
        <v>2425</v>
      </c>
      <c r="T666" s="703" t="s">
        <v>589</v>
      </c>
      <c r="U666" s="703" t="s">
        <v>2065</v>
      </c>
      <c r="V666" s="704">
        <v>11600</v>
      </c>
      <c r="W666" s="695">
        <f t="shared" si="31"/>
        <v>0</v>
      </c>
    </row>
    <row r="667" spans="1:23" ht="14.25" hidden="1">
      <c r="A667" s="14">
        <v>662</v>
      </c>
      <c r="B667" s="64">
        <v>79</v>
      </c>
      <c r="C667" s="71" t="s">
        <v>969</v>
      </c>
      <c r="D667" s="71" t="s">
        <v>23</v>
      </c>
      <c r="E667" s="71" t="s">
        <v>2411</v>
      </c>
      <c r="F667" s="71" t="s">
        <v>2284</v>
      </c>
      <c r="G667" s="71" t="s">
        <v>19</v>
      </c>
      <c r="H667" s="88">
        <v>0.7</v>
      </c>
      <c r="I667" s="118">
        <v>1</v>
      </c>
      <c r="J667" s="119">
        <v>10200</v>
      </c>
      <c r="K667" s="119">
        <v>10200</v>
      </c>
      <c r="L667" s="119">
        <v>10200</v>
      </c>
      <c r="M667" s="119">
        <v>0</v>
      </c>
      <c r="N667" s="114" t="s">
        <v>25</v>
      </c>
      <c r="O667" s="690" t="s">
        <v>38</v>
      </c>
      <c r="P667" s="691"/>
      <c r="Q667" s="717" t="s">
        <v>2606</v>
      </c>
      <c r="R667" s="718" t="s">
        <v>2607</v>
      </c>
      <c r="S667" s="718" t="s">
        <v>2608</v>
      </c>
      <c r="T667" s="718" t="s">
        <v>2595</v>
      </c>
      <c r="U667" s="718" t="s">
        <v>2609</v>
      </c>
      <c r="V667" s="719">
        <v>10200</v>
      </c>
      <c r="W667" s="695">
        <f t="shared" ref="W667" si="32">L667-V667</f>
        <v>0</v>
      </c>
    </row>
    <row r="668" spans="1:23" ht="42.75" hidden="1">
      <c r="A668" s="14">
        <v>663</v>
      </c>
      <c r="B668" s="121">
        <v>80</v>
      </c>
      <c r="C668" s="122" t="s">
        <v>969</v>
      </c>
      <c r="D668" s="122" t="s">
        <v>18</v>
      </c>
      <c r="E668" s="122" t="s">
        <v>2294</v>
      </c>
      <c r="F668" s="122" t="s">
        <v>872</v>
      </c>
      <c r="G668" s="71" t="s">
        <v>19</v>
      </c>
      <c r="H668" s="123">
        <v>0.2</v>
      </c>
      <c r="I668" s="124">
        <v>1</v>
      </c>
      <c r="J668" s="125">
        <v>220000</v>
      </c>
      <c r="K668" s="125">
        <v>220000</v>
      </c>
      <c r="L668" s="125">
        <v>220000</v>
      </c>
      <c r="M668" s="126">
        <v>0</v>
      </c>
      <c r="N668" s="114" t="s">
        <v>25</v>
      </c>
      <c r="O668" s="700" t="s">
        <v>2279</v>
      </c>
      <c r="P668" s="691" t="s">
        <v>3165</v>
      </c>
      <c r="Q668" s="720"/>
      <c r="R668" s="721"/>
      <c r="S668" s="721"/>
      <c r="T668" s="721"/>
      <c r="U668" s="721"/>
      <c r="V668" s="722"/>
      <c r="W668" s="723"/>
    </row>
    <row r="669" spans="1:23" ht="14.25" hidden="1">
      <c r="A669" s="14">
        <v>664</v>
      </c>
      <c r="B669" s="121">
        <v>81</v>
      </c>
      <c r="C669" s="122" t="s">
        <v>969</v>
      </c>
      <c r="D669" s="122" t="s">
        <v>18</v>
      </c>
      <c r="E669" s="122" t="s">
        <v>2294</v>
      </c>
      <c r="F669" s="122" t="s">
        <v>66</v>
      </c>
      <c r="G669" s="71" t="s">
        <v>19</v>
      </c>
      <c r="H669" s="123">
        <v>0.2</v>
      </c>
      <c r="I669" s="124">
        <v>1</v>
      </c>
      <c r="J669" s="125">
        <v>130000</v>
      </c>
      <c r="K669" s="125">
        <v>130000</v>
      </c>
      <c r="L669" s="125">
        <v>130000</v>
      </c>
      <c r="M669" s="126">
        <v>0</v>
      </c>
      <c r="N669" s="114" t="s">
        <v>25</v>
      </c>
      <c r="O669" s="690" t="s">
        <v>38</v>
      </c>
      <c r="P669" s="723"/>
      <c r="Q669" s="724" t="s">
        <v>2426</v>
      </c>
      <c r="R669" s="723" t="s">
        <v>3166</v>
      </c>
      <c r="S669" s="723" t="s">
        <v>2427</v>
      </c>
      <c r="T669" s="723" t="s">
        <v>3166</v>
      </c>
      <c r="U669" s="723" t="s">
        <v>3167</v>
      </c>
      <c r="V669" s="725">
        <v>129700</v>
      </c>
      <c r="W669" s="723"/>
    </row>
    <row r="670" spans="1:23" ht="28.5" hidden="1">
      <c r="A670" s="14">
        <v>665</v>
      </c>
      <c r="B670" s="127">
        <v>82</v>
      </c>
      <c r="C670" s="128" t="s">
        <v>969</v>
      </c>
      <c r="D670" s="128" t="s">
        <v>18</v>
      </c>
      <c r="E670" s="128" t="s">
        <v>2294</v>
      </c>
      <c r="F670" s="128" t="s">
        <v>2428</v>
      </c>
      <c r="G670" s="128" t="s">
        <v>24</v>
      </c>
      <c r="H670" s="129">
        <v>0.1</v>
      </c>
      <c r="I670" s="130">
        <v>1</v>
      </c>
      <c r="J670" s="131">
        <v>370400</v>
      </c>
      <c r="K670" s="131">
        <v>370400</v>
      </c>
      <c r="L670" s="131">
        <v>370400</v>
      </c>
      <c r="M670" s="131">
        <v>0</v>
      </c>
      <c r="N670" s="65" t="s">
        <v>25</v>
      </c>
      <c r="O670" s="690" t="s">
        <v>38</v>
      </c>
      <c r="P670" s="318"/>
      <c r="Q670" s="726" t="s">
        <v>2429</v>
      </c>
      <c r="R670" s="644" t="s">
        <v>831</v>
      </c>
      <c r="S670" s="727" t="s">
        <v>387</v>
      </c>
      <c r="T670" s="723" t="s">
        <v>3168</v>
      </c>
      <c r="U670" s="723" t="s">
        <v>3169</v>
      </c>
      <c r="V670" s="725">
        <v>370400</v>
      </c>
      <c r="W670" s="723"/>
    </row>
    <row r="671" spans="1:23" ht="57" hidden="1">
      <c r="A671" s="14">
        <v>666</v>
      </c>
      <c r="B671" s="127">
        <v>83</v>
      </c>
      <c r="C671" s="128" t="s">
        <v>969</v>
      </c>
      <c r="D671" s="128" t="s">
        <v>18</v>
      </c>
      <c r="E671" s="128" t="s">
        <v>2294</v>
      </c>
      <c r="F671" s="128" t="s">
        <v>2430</v>
      </c>
      <c r="G671" s="128" t="s">
        <v>19</v>
      </c>
      <c r="H671" s="129">
        <v>0.1</v>
      </c>
      <c r="I671" s="130">
        <v>1</v>
      </c>
      <c r="J671" s="131">
        <v>870000</v>
      </c>
      <c r="K671" s="131">
        <v>870000</v>
      </c>
      <c r="L671" s="131">
        <v>870000</v>
      </c>
      <c r="M671" s="131">
        <v>0</v>
      </c>
      <c r="N671" s="65" t="s">
        <v>20</v>
      </c>
      <c r="O671" s="646" t="s">
        <v>133</v>
      </c>
      <c r="P671" s="318" t="s">
        <v>3170</v>
      </c>
      <c r="Q671" s="726" t="s">
        <v>2431</v>
      </c>
      <c r="R671" s="723" t="s">
        <v>2453</v>
      </c>
      <c r="S671" s="727" t="s">
        <v>2660</v>
      </c>
      <c r="T671" s="721"/>
      <c r="U671" s="721"/>
      <c r="V671" s="722"/>
      <c r="W671" s="723"/>
    </row>
    <row r="672" spans="1:23" ht="14.25" hidden="1">
      <c r="A672" s="14">
        <v>667</v>
      </c>
      <c r="B672" s="127">
        <v>84</v>
      </c>
      <c r="C672" s="128" t="s">
        <v>969</v>
      </c>
      <c r="D672" s="128" t="s">
        <v>18</v>
      </c>
      <c r="E672" s="128" t="s">
        <v>2294</v>
      </c>
      <c r="F672" s="128" t="s">
        <v>2432</v>
      </c>
      <c r="G672" s="128" t="s">
        <v>24</v>
      </c>
      <c r="H672" s="129">
        <v>0.1</v>
      </c>
      <c r="I672" s="130">
        <v>1</v>
      </c>
      <c r="J672" s="131">
        <v>265700</v>
      </c>
      <c r="K672" s="131">
        <v>265700</v>
      </c>
      <c r="L672" s="131">
        <v>200000</v>
      </c>
      <c r="M672" s="131">
        <v>65700</v>
      </c>
      <c r="N672" s="65" t="s">
        <v>25</v>
      </c>
      <c r="O672" s="646" t="s">
        <v>38</v>
      </c>
      <c r="P672" s="318"/>
      <c r="Q672" s="726" t="s">
        <v>2433</v>
      </c>
      <c r="R672" s="644" t="s">
        <v>831</v>
      </c>
      <c r="S672" s="727" t="s">
        <v>385</v>
      </c>
      <c r="T672" s="723" t="s">
        <v>3171</v>
      </c>
      <c r="U672" s="723" t="s">
        <v>3167</v>
      </c>
      <c r="V672" s="725">
        <v>265700</v>
      </c>
      <c r="W672" s="723"/>
    </row>
    <row r="673" spans="1:23" s="208" customFormat="1" ht="54.95" hidden="1" customHeight="1">
      <c r="A673" s="190">
        <v>668</v>
      </c>
      <c r="B673" s="191">
        <v>1</v>
      </c>
      <c r="C673" s="205" t="s">
        <v>1020</v>
      </c>
      <c r="D673" s="192" t="s">
        <v>23</v>
      </c>
      <c r="E673" s="205" t="s">
        <v>1021</v>
      </c>
      <c r="F673" s="205" t="s">
        <v>53</v>
      </c>
      <c r="G673" s="205" t="s">
        <v>19</v>
      </c>
      <c r="H673" s="195">
        <v>0.2</v>
      </c>
      <c r="I673" s="470">
        <v>1</v>
      </c>
      <c r="J673" s="469">
        <v>22000</v>
      </c>
      <c r="K673" s="197">
        <f t="shared" ref="K673:K709" si="33">I673*J673</f>
        <v>22000</v>
      </c>
      <c r="L673" s="469">
        <v>22000</v>
      </c>
      <c r="M673" s="197">
        <f t="shared" ref="M673:M709" si="34">K673-L673</f>
        <v>0</v>
      </c>
      <c r="N673" s="197" t="s">
        <v>25</v>
      </c>
      <c r="O673" s="468" t="s">
        <v>130</v>
      </c>
      <c r="P673" s="467" t="s">
        <v>2623</v>
      </c>
      <c r="Q673" s="466" t="s">
        <v>1022</v>
      </c>
      <c r="R673" s="465" t="s">
        <v>2065</v>
      </c>
      <c r="S673" s="465" t="s">
        <v>575</v>
      </c>
      <c r="T673" s="465" t="s">
        <v>2624</v>
      </c>
      <c r="U673" s="465" t="s">
        <v>2625</v>
      </c>
      <c r="V673" s="464">
        <v>22000</v>
      </c>
      <c r="W673" s="205"/>
    </row>
    <row r="674" spans="1:23" ht="54.95" hidden="1" customHeight="1">
      <c r="A674" s="14">
        <v>669</v>
      </c>
      <c r="B674" s="63">
        <v>2</v>
      </c>
      <c r="C674" s="12" t="s">
        <v>1020</v>
      </c>
      <c r="D674" s="70" t="s">
        <v>23</v>
      </c>
      <c r="E674" s="12" t="s">
        <v>1021</v>
      </c>
      <c r="F674" s="12" t="s">
        <v>1023</v>
      </c>
      <c r="G674" s="12" t="s">
        <v>24</v>
      </c>
      <c r="H674" s="11">
        <v>0.2</v>
      </c>
      <c r="I674" s="64">
        <v>1</v>
      </c>
      <c r="J674" s="86">
        <v>105000</v>
      </c>
      <c r="K674" s="65">
        <f t="shared" si="33"/>
        <v>105000</v>
      </c>
      <c r="L674" s="86">
        <v>85000</v>
      </c>
      <c r="M674" s="65">
        <f t="shared" si="34"/>
        <v>20000</v>
      </c>
      <c r="N674" s="65" t="s">
        <v>25</v>
      </c>
      <c r="O674" s="468" t="s">
        <v>130</v>
      </c>
      <c r="P674" s="467" t="s">
        <v>2626</v>
      </c>
      <c r="Q674" s="463" t="s">
        <v>1024</v>
      </c>
      <c r="R674" s="465" t="s">
        <v>2460</v>
      </c>
      <c r="S674" s="465" t="s">
        <v>167</v>
      </c>
      <c r="T674" s="465" t="s">
        <v>2627</v>
      </c>
      <c r="U674" s="465" t="s">
        <v>2625</v>
      </c>
      <c r="V674" s="464">
        <v>105000</v>
      </c>
      <c r="W674" s="12"/>
    </row>
    <row r="675" spans="1:23" ht="54.95" hidden="1" customHeight="1">
      <c r="A675" s="14">
        <v>670</v>
      </c>
      <c r="B675" s="63">
        <v>3</v>
      </c>
      <c r="C675" s="12" t="s">
        <v>1020</v>
      </c>
      <c r="D675" s="70" t="s">
        <v>23</v>
      </c>
      <c r="E675" s="12" t="s">
        <v>1021</v>
      </c>
      <c r="F675" s="12" t="s">
        <v>980</v>
      </c>
      <c r="G675" s="12" t="s">
        <v>19</v>
      </c>
      <c r="H675" s="11">
        <v>0.2</v>
      </c>
      <c r="I675" s="64">
        <v>1</v>
      </c>
      <c r="J675" s="86">
        <v>120000</v>
      </c>
      <c r="K675" s="65">
        <f t="shared" si="33"/>
        <v>120000</v>
      </c>
      <c r="L675" s="86">
        <v>120000</v>
      </c>
      <c r="M675" s="65">
        <f t="shared" si="34"/>
        <v>0</v>
      </c>
      <c r="N675" s="65" t="s">
        <v>25</v>
      </c>
      <c r="O675" s="468" t="s">
        <v>130</v>
      </c>
      <c r="P675" s="467" t="s">
        <v>2651</v>
      </c>
      <c r="Q675" s="466" t="s">
        <v>2652</v>
      </c>
      <c r="R675" s="465" t="s">
        <v>2065</v>
      </c>
      <c r="S675" s="465" t="s">
        <v>435</v>
      </c>
      <c r="T675" s="462"/>
      <c r="U675" s="462"/>
      <c r="V675" s="461"/>
      <c r="W675" s="12"/>
    </row>
    <row r="676" spans="1:23" ht="54.95" hidden="1" customHeight="1">
      <c r="A676" s="14">
        <v>671</v>
      </c>
      <c r="B676" s="63">
        <v>4</v>
      </c>
      <c r="C676" s="12" t="s">
        <v>1020</v>
      </c>
      <c r="D676" s="70" t="s">
        <v>23</v>
      </c>
      <c r="E676" s="12" t="s">
        <v>1025</v>
      </c>
      <c r="F676" s="12" t="s">
        <v>1026</v>
      </c>
      <c r="G676" s="12" t="s">
        <v>24</v>
      </c>
      <c r="H676" s="11">
        <v>0.2</v>
      </c>
      <c r="I676" s="64">
        <v>1</v>
      </c>
      <c r="J676" s="86">
        <v>130000</v>
      </c>
      <c r="K676" s="65">
        <f t="shared" si="33"/>
        <v>130000</v>
      </c>
      <c r="L676" s="86">
        <v>110000</v>
      </c>
      <c r="M676" s="65">
        <f t="shared" si="34"/>
        <v>20000</v>
      </c>
      <c r="N676" s="65" t="s">
        <v>25</v>
      </c>
      <c r="O676" s="468" t="s">
        <v>130</v>
      </c>
      <c r="P676" s="467" t="s">
        <v>1027</v>
      </c>
      <c r="Q676" s="460" t="s">
        <v>2931</v>
      </c>
      <c r="R676" s="465" t="s">
        <v>2098</v>
      </c>
      <c r="S676" s="465" t="s">
        <v>435</v>
      </c>
      <c r="T676" s="459" t="s">
        <v>2932</v>
      </c>
      <c r="U676" s="459" t="s">
        <v>2933</v>
      </c>
      <c r="V676" s="458">
        <v>130000</v>
      </c>
      <c r="W676" s="12"/>
    </row>
    <row r="677" spans="1:23" ht="54.95" hidden="1" customHeight="1">
      <c r="A677" s="14">
        <v>672</v>
      </c>
      <c r="B677" s="63">
        <v>5</v>
      </c>
      <c r="C677" s="12" t="s">
        <v>1020</v>
      </c>
      <c r="D677" s="70" t="s">
        <v>23</v>
      </c>
      <c r="E677" s="12" t="s">
        <v>1028</v>
      </c>
      <c r="F677" s="12" t="s">
        <v>1029</v>
      </c>
      <c r="G677" s="12" t="s">
        <v>24</v>
      </c>
      <c r="H677" s="11">
        <v>0.2</v>
      </c>
      <c r="I677" s="64">
        <v>1</v>
      </c>
      <c r="J677" s="86">
        <v>60000</v>
      </c>
      <c r="K677" s="65">
        <f t="shared" si="33"/>
        <v>60000</v>
      </c>
      <c r="L677" s="86">
        <v>60000</v>
      </c>
      <c r="M677" s="65">
        <f t="shared" si="34"/>
        <v>0</v>
      </c>
      <c r="N677" s="65" t="s">
        <v>25</v>
      </c>
      <c r="O677" s="468" t="s">
        <v>130</v>
      </c>
      <c r="P677" s="467" t="s">
        <v>2628</v>
      </c>
      <c r="Q677" s="460" t="s">
        <v>2653</v>
      </c>
      <c r="R677" s="459" t="s">
        <v>2934</v>
      </c>
      <c r="S677" s="459" t="s">
        <v>1821</v>
      </c>
      <c r="T677" s="459" t="s">
        <v>2935</v>
      </c>
      <c r="U677" s="459" t="s">
        <v>2936</v>
      </c>
      <c r="V677" s="458">
        <v>60000</v>
      </c>
      <c r="W677" s="12"/>
    </row>
    <row r="678" spans="1:23" ht="54.95" hidden="1" customHeight="1">
      <c r="A678" s="14">
        <v>673</v>
      </c>
      <c r="B678" s="63">
        <v>6</v>
      </c>
      <c r="C678" s="12" t="s">
        <v>1020</v>
      </c>
      <c r="D678" s="70" t="s">
        <v>23</v>
      </c>
      <c r="E678" s="12" t="s">
        <v>1028</v>
      </c>
      <c r="F678" s="12" t="s">
        <v>1030</v>
      </c>
      <c r="G678" s="12" t="s">
        <v>19</v>
      </c>
      <c r="H678" s="11">
        <v>0.2</v>
      </c>
      <c r="I678" s="64">
        <v>1</v>
      </c>
      <c r="J678" s="86">
        <v>24000</v>
      </c>
      <c r="K678" s="65">
        <f t="shared" si="33"/>
        <v>24000</v>
      </c>
      <c r="L678" s="86">
        <v>23000</v>
      </c>
      <c r="M678" s="65">
        <f t="shared" si="34"/>
        <v>1000</v>
      </c>
      <c r="N678" s="65" t="s">
        <v>25</v>
      </c>
      <c r="O678" s="468" t="s">
        <v>130</v>
      </c>
      <c r="P678" s="467" t="s">
        <v>2628</v>
      </c>
      <c r="Q678" s="457" t="s">
        <v>2629</v>
      </c>
      <c r="R678" s="459" t="s">
        <v>556</v>
      </c>
      <c r="S678" s="459" t="s">
        <v>1456</v>
      </c>
      <c r="T678" s="459" t="s">
        <v>2630</v>
      </c>
      <c r="U678" s="459" t="s">
        <v>2630</v>
      </c>
      <c r="V678" s="456">
        <v>24000</v>
      </c>
      <c r="W678" s="12"/>
    </row>
    <row r="679" spans="1:23" ht="54.95" hidden="1" customHeight="1">
      <c r="A679" s="14">
        <v>674</v>
      </c>
      <c r="B679" s="63">
        <v>7</v>
      </c>
      <c r="C679" s="12" t="s">
        <v>1020</v>
      </c>
      <c r="D679" s="70" t="s">
        <v>23</v>
      </c>
      <c r="E679" s="12" t="s">
        <v>1028</v>
      </c>
      <c r="F679" s="12" t="s">
        <v>72</v>
      </c>
      <c r="G679" s="12" t="s">
        <v>19</v>
      </c>
      <c r="H679" s="11">
        <v>0.2</v>
      </c>
      <c r="I679" s="64">
        <v>1</v>
      </c>
      <c r="J679" s="86">
        <v>27000</v>
      </c>
      <c r="K679" s="65">
        <f t="shared" si="33"/>
        <v>27000</v>
      </c>
      <c r="L679" s="86">
        <v>27000</v>
      </c>
      <c r="M679" s="65">
        <f t="shared" si="34"/>
        <v>0</v>
      </c>
      <c r="N679" s="65" t="s">
        <v>25</v>
      </c>
      <c r="O679" s="468" t="s">
        <v>130</v>
      </c>
      <c r="P679" s="467" t="s">
        <v>2628</v>
      </c>
      <c r="Q679" s="457" t="s">
        <v>2631</v>
      </c>
      <c r="R679" s="459" t="s">
        <v>556</v>
      </c>
      <c r="S679" s="459" t="s">
        <v>1791</v>
      </c>
      <c r="T679" s="459" t="s">
        <v>2630</v>
      </c>
      <c r="U679" s="459" t="s">
        <v>2630</v>
      </c>
      <c r="V679" s="456">
        <v>27000</v>
      </c>
      <c r="W679" s="12"/>
    </row>
    <row r="680" spans="1:23" ht="54.95" hidden="1" customHeight="1">
      <c r="A680" s="14">
        <v>675</v>
      </c>
      <c r="B680" s="63">
        <v>8</v>
      </c>
      <c r="C680" s="12" t="s">
        <v>1020</v>
      </c>
      <c r="D680" s="70" t="s">
        <v>23</v>
      </c>
      <c r="E680" s="12" t="s">
        <v>1031</v>
      </c>
      <c r="F680" s="12" t="s">
        <v>997</v>
      </c>
      <c r="G680" s="12" t="s">
        <v>19</v>
      </c>
      <c r="H680" s="11">
        <v>0.2</v>
      </c>
      <c r="I680" s="64">
        <v>1</v>
      </c>
      <c r="J680" s="86">
        <v>13500</v>
      </c>
      <c r="K680" s="65">
        <f t="shared" si="33"/>
        <v>13500</v>
      </c>
      <c r="L680" s="86">
        <v>13500</v>
      </c>
      <c r="M680" s="65">
        <f t="shared" si="34"/>
        <v>0</v>
      </c>
      <c r="N680" s="65" t="s">
        <v>25</v>
      </c>
      <c r="O680" s="468" t="s">
        <v>130</v>
      </c>
      <c r="P680" s="467" t="s">
        <v>1032</v>
      </c>
      <c r="Q680" s="457" t="s">
        <v>1095</v>
      </c>
      <c r="R680" s="459" t="s">
        <v>2937</v>
      </c>
      <c r="S680" s="459" t="s">
        <v>172</v>
      </c>
      <c r="T680" s="459" t="s">
        <v>2938</v>
      </c>
      <c r="U680" s="462"/>
      <c r="V680" s="461"/>
      <c r="W680" s="12"/>
    </row>
    <row r="681" spans="1:23" ht="54.95" hidden="1" customHeight="1">
      <c r="A681" s="14">
        <v>676</v>
      </c>
      <c r="B681" s="63">
        <v>9</v>
      </c>
      <c r="C681" s="12" t="s">
        <v>1020</v>
      </c>
      <c r="D681" s="70" t="s">
        <v>23</v>
      </c>
      <c r="E681" s="12" t="s">
        <v>1031</v>
      </c>
      <c r="F681" s="12" t="s">
        <v>1033</v>
      </c>
      <c r="G681" s="12" t="s">
        <v>24</v>
      </c>
      <c r="H681" s="11">
        <v>0.2</v>
      </c>
      <c r="I681" s="64">
        <v>1</v>
      </c>
      <c r="J681" s="86">
        <v>99500</v>
      </c>
      <c r="K681" s="65">
        <f t="shared" si="33"/>
        <v>99500</v>
      </c>
      <c r="L681" s="86">
        <v>99500</v>
      </c>
      <c r="M681" s="65">
        <f t="shared" si="34"/>
        <v>0</v>
      </c>
      <c r="N681" s="65" t="s">
        <v>25</v>
      </c>
      <c r="O681" s="468" t="s">
        <v>130</v>
      </c>
      <c r="P681" s="467" t="s">
        <v>1034</v>
      </c>
      <c r="Q681" s="457" t="s">
        <v>205</v>
      </c>
      <c r="R681" s="459" t="s">
        <v>2939</v>
      </c>
      <c r="S681" s="459" t="s">
        <v>435</v>
      </c>
      <c r="T681" s="459" t="s">
        <v>2940</v>
      </c>
      <c r="U681" s="462"/>
      <c r="V681" s="461"/>
      <c r="W681" s="68"/>
    </row>
    <row r="682" spans="1:23" ht="54.95" hidden="1" customHeight="1">
      <c r="A682" s="14">
        <v>677</v>
      </c>
      <c r="B682" s="63">
        <v>10</v>
      </c>
      <c r="C682" s="12" t="s">
        <v>1020</v>
      </c>
      <c r="D682" s="70" t="s">
        <v>23</v>
      </c>
      <c r="E682" s="12" t="s">
        <v>1035</v>
      </c>
      <c r="F682" s="12" t="s">
        <v>1036</v>
      </c>
      <c r="G682" s="12" t="s">
        <v>24</v>
      </c>
      <c r="H682" s="11">
        <v>0.2</v>
      </c>
      <c r="I682" s="64">
        <v>1</v>
      </c>
      <c r="J682" s="86">
        <v>87000</v>
      </c>
      <c r="K682" s="65">
        <f t="shared" si="33"/>
        <v>87000</v>
      </c>
      <c r="L682" s="86">
        <v>87000</v>
      </c>
      <c r="M682" s="65">
        <f t="shared" si="34"/>
        <v>0</v>
      </c>
      <c r="N682" s="65" t="s">
        <v>25</v>
      </c>
      <c r="O682" s="468" t="s">
        <v>130</v>
      </c>
      <c r="P682" s="467" t="s">
        <v>1037</v>
      </c>
      <c r="Q682" s="455" t="s">
        <v>1038</v>
      </c>
      <c r="R682" s="459" t="s">
        <v>1058</v>
      </c>
      <c r="S682" s="459" t="s">
        <v>1791</v>
      </c>
      <c r="T682" s="459" t="s">
        <v>2632</v>
      </c>
      <c r="U682" s="459" t="s">
        <v>2632</v>
      </c>
      <c r="V682" s="458">
        <v>87000</v>
      </c>
      <c r="W682" s="68"/>
    </row>
    <row r="683" spans="1:23" ht="54.95" hidden="1" customHeight="1">
      <c r="A683" s="14">
        <v>678</v>
      </c>
      <c r="B683" s="63">
        <v>11</v>
      </c>
      <c r="C683" s="12" t="s">
        <v>1020</v>
      </c>
      <c r="D683" s="70" t="s">
        <v>23</v>
      </c>
      <c r="E683" s="12" t="s">
        <v>1035</v>
      </c>
      <c r="F683" s="12" t="s">
        <v>1039</v>
      </c>
      <c r="G683" s="12" t="s">
        <v>19</v>
      </c>
      <c r="H683" s="11">
        <v>0.2</v>
      </c>
      <c r="I683" s="64">
        <v>1</v>
      </c>
      <c r="J683" s="86">
        <v>23000</v>
      </c>
      <c r="K683" s="65">
        <f t="shared" si="33"/>
        <v>23000</v>
      </c>
      <c r="L683" s="86">
        <v>23000</v>
      </c>
      <c r="M683" s="65">
        <f t="shared" si="34"/>
        <v>0</v>
      </c>
      <c r="N683" s="65" t="s">
        <v>25</v>
      </c>
      <c r="O683" s="468" t="s">
        <v>130</v>
      </c>
      <c r="P683" s="467" t="s">
        <v>1040</v>
      </c>
      <c r="Q683" s="460" t="s">
        <v>1041</v>
      </c>
      <c r="R683" s="459" t="s">
        <v>2633</v>
      </c>
      <c r="S683" s="459" t="s">
        <v>2634</v>
      </c>
      <c r="T683" s="459" t="s">
        <v>2632</v>
      </c>
      <c r="U683" s="459" t="s">
        <v>2176</v>
      </c>
      <c r="V683" s="458">
        <v>23000</v>
      </c>
      <c r="W683" s="68"/>
    </row>
    <row r="684" spans="1:23" ht="54.95" hidden="1" customHeight="1">
      <c r="A684" s="14">
        <v>679</v>
      </c>
      <c r="B684" s="63">
        <v>12</v>
      </c>
      <c r="C684" s="12" t="s">
        <v>1020</v>
      </c>
      <c r="D684" s="70" t="s">
        <v>23</v>
      </c>
      <c r="E684" s="12" t="s">
        <v>1042</v>
      </c>
      <c r="F684" s="12" t="s">
        <v>1043</v>
      </c>
      <c r="G684" s="12" t="s">
        <v>24</v>
      </c>
      <c r="H684" s="11">
        <v>0.2</v>
      </c>
      <c r="I684" s="64">
        <v>1</v>
      </c>
      <c r="J684" s="86">
        <v>114500</v>
      </c>
      <c r="K684" s="65">
        <f t="shared" si="33"/>
        <v>114500</v>
      </c>
      <c r="L684" s="86">
        <v>114500</v>
      </c>
      <c r="M684" s="65">
        <f t="shared" si="34"/>
        <v>0</v>
      </c>
      <c r="N684" s="65" t="s">
        <v>25</v>
      </c>
      <c r="O684" s="468" t="s">
        <v>130</v>
      </c>
      <c r="P684" s="467" t="s">
        <v>1027</v>
      </c>
      <c r="Q684" s="460" t="s">
        <v>1044</v>
      </c>
      <c r="R684" s="459" t="s">
        <v>1045</v>
      </c>
      <c r="S684" s="459" t="s">
        <v>167</v>
      </c>
      <c r="T684" s="462"/>
      <c r="U684" s="462"/>
      <c r="V684" s="461"/>
      <c r="W684" s="68"/>
    </row>
    <row r="685" spans="1:23" ht="54.95" hidden="1" customHeight="1">
      <c r="A685" s="14">
        <v>680</v>
      </c>
      <c r="B685" s="63">
        <v>13</v>
      </c>
      <c r="C685" s="12" t="s">
        <v>1020</v>
      </c>
      <c r="D685" s="70" t="s">
        <v>23</v>
      </c>
      <c r="E685" s="12" t="s">
        <v>1046</v>
      </c>
      <c r="F685" s="12" t="s">
        <v>1039</v>
      </c>
      <c r="G685" s="12" t="s">
        <v>19</v>
      </c>
      <c r="H685" s="11">
        <v>0.2</v>
      </c>
      <c r="I685" s="64">
        <v>2</v>
      </c>
      <c r="J685" s="86">
        <v>23000</v>
      </c>
      <c r="K685" s="65">
        <f t="shared" si="33"/>
        <v>46000</v>
      </c>
      <c r="L685" s="86">
        <v>46000</v>
      </c>
      <c r="M685" s="65">
        <f t="shared" si="34"/>
        <v>0</v>
      </c>
      <c r="N685" s="65" t="s">
        <v>25</v>
      </c>
      <c r="O685" s="468" t="s">
        <v>130</v>
      </c>
      <c r="P685" s="467" t="s">
        <v>1047</v>
      </c>
      <c r="Q685" s="460" t="s">
        <v>1041</v>
      </c>
      <c r="R685" s="459" t="s">
        <v>1048</v>
      </c>
      <c r="S685" s="459" t="s">
        <v>197</v>
      </c>
      <c r="T685" s="459" t="s">
        <v>2635</v>
      </c>
      <c r="U685" s="459" t="s">
        <v>2636</v>
      </c>
      <c r="V685" s="454">
        <v>46000</v>
      </c>
      <c r="W685" s="68"/>
    </row>
    <row r="686" spans="1:23" ht="54.95" hidden="1" customHeight="1">
      <c r="A686" s="14">
        <v>681</v>
      </c>
      <c r="B686" s="63">
        <v>14</v>
      </c>
      <c r="C686" s="12" t="s">
        <v>1020</v>
      </c>
      <c r="D686" s="70" t="s">
        <v>23</v>
      </c>
      <c r="E686" s="12" t="s">
        <v>1046</v>
      </c>
      <c r="F686" s="12" t="s">
        <v>87</v>
      </c>
      <c r="G686" s="12" t="s">
        <v>19</v>
      </c>
      <c r="H686" s="11">
        <v>0.2</v>
      </c>
      <c r="I686" s="64">
        <v>1</v>
      </c>
      <c r="J686" s="86">
        <v>22000</v>
      </c>
      <c r="K686" s="65">
        <f t="shared" si="33"/>
        <v>22000</v>
      </c>
      <c r="L686" s="86">
        <v>22000</v>
      </c>
      <c r="M686" s="65">
        <f t="shared" si="34"/>
        <v>0</v>
      </c>
      <c r="N686" s="65" t="s">
        <v>25</v>
      </c>
      <c r="O686" s="468" t="s">
        <v>130</v>
      </c>
      <c r="P686" s="467" t="s">
        <v>1049</v>
      </c>
      <c r="Q686" s="460" t="s">
        <v>2637</v>
      </c>
      <c r="R686" s="459" t="s">
        <v>1048</v>
      </c>
      <c r="S686" s="459" t="s">
        <v>435</v>
      </c>
      <c r="T686" s="459" t="s">
        <v>1050</v>
      </c>
      <c r="U686" s="459" t="s">
        <v>2636</v>
      </c>
      <c r="V686" s="454">
        <v>22000</v>
      </c>
      <c r="W686" s="68"/>
    </row>
    <row r="687" spans="1:23" ht="54.95" hidden="1" customHeight="1">
      <c r="A687" s="14">
        <v>682</v>
      </c>
      <c r="B687" s="63">
        <v>15</v>
      </c>
      <c r="C687" s="12" t="s">
        <v>1020</v>
      </c>
      <c r="D687" s="70" t="s">
        <v>23</v>
      </c>
      <c r="E687" s="12" t="s">
        <v>1046</v>
      </c>
      <c r="F687" s="12" t="s">
        <v>61</v>
      </c>
      <c r="G687" s="12" t="s">
        <v>19</v>
      </c>
      <c r="H687" s="11">
        <v>0.2</v>
      </c>
      <c r="I687" s="64">
        <v>2</v>
      </c>
      <c r="J687" s="86">
        <v>21000</v>
      </c>
      <c r="K687" s="65">
        <f t="shared" si="33"/>
        <v>42000</v>
      </c>
      <c r="L687" s="86">
        <v>42000</v>
      </c>
      <c r="M687" s="65">
        <f t="shared" si="34"/>
        <v>0</v>
      </c>
      <c r="N687" s="65" t="s">
        <v>25</v>
      </c>
      <c r="O687" s="468" t="s">
        <v>130</v>
      </c>
      <c r="P687" s="467" t="s">
        <v>1051</v>
      </c>
      <c r="Q687" s="460" t="s">
        <v>1041</v>
      </c>
      <c r="R687" s="459" t="s">
        <v>1048</v>
      </c>
      <c r="S687" s="459" t="s">
        <v>197</v>
      </c>
      <c r="T687" s="459" t="s">
        <v>2635</v>
      </c>
      <c r="U687" s="459" t="s">
        <v>2636</v>
      </c>
      <c r="V687" s="454">
        <v>42000</v>
      </c>
      <c r="W687" s="68"/>
    </row>
    <row r="688" spans="1:23" ht="54.95" hidden="1" customHeight="1">
      <c r="A688" s="14">
        <v>683</v>
      </c>
      <c r="B688" s="63">
        <v>16</v>
      </c>
      <c r="C688" s="12" t="s">
        <v>1020</v>
      </c>
      <c r="D688" s="70" t="s">
        <v>23</v>
      </c>
      <c r="E688" s="12" t="s">
        <v>1052</v>
      </c>
      <c r="F688" s="12" t="s">
        <v>1053</v>
      </c>
      <c r="G688" s="12" t="s">
        <v>24</v>
      </c>
      <c r="H688" s="11">
        <v>0.2</v>
      </c>
      <c r="I688" s="64">
        <v>1</v>
      </c>
      <c r="J688" s="86">
        <v>170000</v>
      </c>
      <c r="K688" s="65">
        <f t="shared" si="33"/>
        <v>170000</v>
      </c>
      <c r="L688" s="86">
        <v>112682.23</v>
      </c>
      <c r="M688" s="65">
        <f t="shared" si="34"/>
        <v>57317.770000000004</v>
      </c>
      <c r="N688" s="65" t="s">
        <v>25</v>
      </c>
      <c r="O688" s="468" t="s">
        <v>130</v>
      </c>
      <c r="P688" s="467" t="s">
        <v>1054</v>
      </c>
      <c r="Q688" s="460" t="s">
        <v>2655</v>
      </c>
      <c r="R688" s="459" t="s">
        <v>2941</v>
      </c>
      <c r="S688" s="459" t="s">
        <v>575</v>
      </c>
      <c r="T688" s="459" t="s">
        <v>2942</v>
      </c>
      <c r="U688" s="459" t="s">
        <v>2943</v>
      </c>
      <c r="V688" s="454">
        <v>168411.22</v>
      </c>
      <c r="W688" s="68"/>
    </row>
    <row r="689" spans="1:23" ht="54.95" hidden="1" customHeight="1">
      <c r="A689" s="14">
        <v>684</v>
      </c>
      <c r="B689" s="63">
        <v>17</v>
      </c>
      <c r="C689" s="12" t="s">
        <v>1020</v>
      </c>
      <c r="D689" s="70" t="s">
        <v>23</v>
      </c>
      <c r="E689" s="12" t="s">
        <v>1055</v>
      </c>
      <c r="F689" s="12" t="s">
        <v>1056</v>
      </c>
      <c r="G689" s="12" t="s">
        <v>24</v>
      </c>
      <c r="H689" s="11">
        <v>0.2</v>
      </c>
      <c r="I689" s="64">
        <v>1</v>
      </c>
      <c r="J689" s="86">
        <v>110000</v>
      </c>
      <c r="K689" s="65">
        <f t="shared" si="33"/>
        <v>110000</v>
      </c>
      <c r="L689" s="86">
        <v>110000</v>
      </c>
      <c r="M689" s="65">
        <f t="shared" si="34"/>
        <v>0</v>
      </c>
      <c r="N689" s="65" t="s">
        <v>25</v>
      </c>
      <c r="O689" s="468" t="s">
        <v>130</v>
      </c>
      <c r="P689" s="467" t="s">
        <v>2656</v>
      </c>
      <c r="Q689" s="460" t="s">
        <v>1057</v>
      </c>
      <c r="R689" s="459" t="s">
        <v>2657</v>
      </c>
      <c r="S689" s="459" t="s">
        <v>186</v>
      </c>
      <c r="T689" s="459" t="s">
        <v>2944</v>
      </c>
      <c r="U689" s="459" t="s">
        <v>2176</v>
      </c>
      <c r="V689" s="453">
        <v>110000</v>
      </c>
      <c r="W689" s="68"/>
    </row>
    <row r="690" spans="1:23" ht="54.95" hidden="1" customHeight="1">
      <c r="A690" s="14">
        <v>685</v>
      </c>
      <c r="B690" s="63">
        <v>18</v>
      </c>
      <c r="C690" s="12" t="s">
        <v>1020</v>
      </c>
      <c r="D690" s="70" t="s">
        <v>23</v>
      </c>
      <c r="E690" s="12" t="s">
        <v>1059</v>
      </c>
      <c r="F690" s="12" t="s">
        <v>1060</v>
      </c>
      <c r="G690" s="12" t="s">
        <v>24</v>
      </c>
      <c r="H690" s="11">
        <v>0.2</v>
      </c>
      <c r="I690" s="64">
        <v>1</v>
      </c>
      <c r="J690" s="86">
        <v>110000</v>
      </c>
      <c r="K690" s="65">
        <f t="shared" si="33"/>
        <v>110000</v>
      </c>
      <c r="L690" s="86">
        <v>110000</v>
      </c>
      <c r="M690" s="65">
        <f t="shared" si="34"/>
        <v>0</v>
      </c>
      <c r="N690" s="65" t="s">
        <v>25</v>
      </c>
      <c r="O690" s="468" t="s">
        <v>130</v>
      </c>
      <c r="P690" s="467" t="s">
        <v>2658</v>
      </c>
      <c r="Q690" s="460" t="s">
        <v>2659</v>
      </c>
      <c r="R690" s="459" t="s">
        <v>623</v>
      </c>
      <c r="S690" s="459" t="s">
        <v>2660</v>
      </c>
      <c r="T690" s="459" t="s">
        <v>2894</v>
      </c>
      <c r="U690" s="459" t="s">
        <v>2945</v>
      </c>
      <c r="V690" s="454">
        <v>110000</v>
      </c>
      <c r="W690" s="68"/>
    </row>
    <row r="691" spans="1:23" ht="54.95" hidden="1" customHeight="1">
      <c r="A691" s="14">
        <v>686</v>
      </c>
      <c r="B691" s="63">
        <v>19</v>
      </c>
      <c r="C691" s="12" t="s">
        <v>1020</v>
      </c>
      <c r="D691" s="70" t="s">
        <v>23</v>
      </c>
      <c r="E691" s="12" t="s">
        <v>1061</v>
      </c>
      <c r="F691" s="12" t="s">
        <v>1062</v>
      </c>
      <c r="G691" s="12" t="s">
        <v>24</v>
      </c>
      <c r="H691" s="11">
        <v>0.2</v>
      </c>
      <c r="I691" s="64">
        <v>1</v>
      </c>
      <c r="J691" s="86">
        <v>142000</v>
      </c>
      <c r="K691" s="65">
        <f t="shared" si="33"/>
        <v>142000</v>
      </c>
      <c r="L691" s="86">
        <v>110000</v>
      </c>
      <c r="M691" s="65">
        <f t="shared" si="34"/>
        <v>32000</v>
      </c>
      <c r="N691" s="65" t="s">
        <v>25</v>
      </c>
      <c r="O691" s="468" t="s">
        <v>130</v>
      </c>
      <c r="P691" s="467" t="s">
        <v>1063</v>
      </c>
      <c r="Q691" s="452" t="s">
        <v>1064</v>
      </c>
      <c r="R691" s="459" t="s">
        <v>1058</v>
      </c>
      <c r="S691" s="459" t="s">
        <v>186</v>
      </c>
      <c r="T691" s="459" t="s">
        <v>2638</v>
      </c>
      <c r="U691" s="459" t="s">
        <v>2632</v>
      </c>
      <c r="V691" s="458">
        <v>142000</v>
      </c>
      <c r="W691" s="68"/>
    </row>
    <row r="692" spans="1:23" ht="54.95" hidden="1" customHeight="1">
      <c r="A692" s="14">
        <v>687</v>
      </c>
      <c r="B692" s="63">
        <v>20</v>
      </c>
      <c r="C692" s="12" t="s">
        <v>1020</v>
      </c>
      <c r="D692" s="70" t="s">
        <v>23</v>
      </c>
      <c r="E692" s="12" t="s">
        <v>1065</v>
      </c>
      <c r="F692" s="12" t="s">
        <v>1066</v>
      </c>
      <c r="G692" s="12" t="s">
        <v>24</v>
      </c>
      <c r="H692" s="11">
        <v>0.2</v>
      </c>
      <c r="I692" s="64">
        <v>1</v>
      </c>
      <c r="J692" s="86">
        <v>150000</v>
      </c>
      <c r="K692" s="65">
        <f t="shared" si="33"/>
        <v>150000</v>
      </c>
      <c r="L692" s="86">
        <v>110000</v>
      </c>
      <c r="M692" s="65">
        <f t="shared" si="34"/>
        <v>40000</v>
      </c>
      <c r="N692" s="65" t="s">
        <v>25</v>
      </c>
      <c r="O692" s="468" t="s">
        <v>130</v>
      </c>
      <c r="P692" s="467" t="s">
        <v>1067</v>
      </c>
      <c r="Q692" s="460" t="s">
        <v>1068</v>
      </c>
      <c r="R692" s="459" t="s">
        <v>2946</v>
      </c>
      <c r="S692" s="459" t="s">
        <v>176</v>
      </c>
      <c r="T692" s="451" t="s">
        <v>2947</v>
      </c>
      <c r="U692" s="462"/>
      <c r="V692" s="461"/>
      <c r="W692" s="68"/>
    </row>
    <row r="693" spans="1:23" ht="54.95" hidden="1" customHeight="1">
      <c r="A693" s="14">
        <v>688</v>
      </c>
      <c r="B693" s="63">
        <v>21</v>
      </c>
      <c r="C693" s="12" t="s">
        <v>1020</v>
      </c>
      <c r="D693" s="70" t="s">
        <v>23</v>
      </c>
      <c r="E693" s="12" t="s">
        <v>1069</v>
      </c>
      <c r="F693" s="12" t="s">
        <v>1070</v>
      </c>
      <c r="G693" s="12" t="s">
        <v>24</v>
      </c>
      <c r="H693" s="11">
        <v>0.2</v>
      </c>
      <c r="I693" s="64">
        <v>1</v>
      </c>
      <c r="J693" s="86">
        <v>110000</v>
      </c>
      <c r="K693" s="65">
        <f t="shared" si="33"/>
        <v>110000</v>
      </c>
      <c r="L693" s="86">
        <v>110000</v>
      </c>
      <c r="M693" s="65">
        <f t="shared" si="34"/>
        <v>0</v>
      </c>
      <c r="N693" s="65" t="s">
        <v>25</v>
      </c>
      <c r="O693" s="468" t="s">
        <v>130</v>
      </c>
      <c r="P693" s="450" t="s">
        <v>2661</v>
      </c>
      <c r="Q693" s="449" t="s">
        <v>2662</v>
      </c>
      <c r="R693" s="448" t="s">
        <v>2663</v>
      </c>
      <c r="S693" s="448" t="s">
        <v>167</v>
      </c>
      <c r="T693" s="459" t="s">
        <v>2948</v>
      </c>
      <c r="U693" s="459" t="s">
        <v>2948</v>
      </c>
      <c r="V693" s="456">
        <v>110000</v>
      </c>
      <c r="W693" s="68"/>
    </row>
    <row r="694" spans="1:23" ht="54.95" hidden="1" customHeight="1">
      <c r="A694" s="14">
        <v>689</v>
      </c>
      <c r="B694" s="63">
        <v>22</v>
      </c>
      <c r="C694" s="12" t="s">
        <v>1020</v>
      </c>
      <c r="D694" s="70" t="s">
        <v>23</v>
      </c>
      <c r="E694" s="12" t="s">
        <v>1071</v>
      </c>
      <c r="F694" s="12" t="s">
        <v>53</v>
      </c>
      <c r="G694" s="12" t="s">
        <v>19</v>
      </c>
      <c r="H694" s="11">
        <v>0.2</v>
      </c>
      <c r="I694" s="64">
        <v>1</v>
      </c>
      <c r="J694" s="86">
        <v>22000</v>
      </c>
      <c r="K694" s="65">
        <f t="shared" si="33"/>
        <v>22000</v>
      </c>
      <c r="L694" s="86">
        <v>22000</v>
      </c>
      <c r="M694" s="65">
        <f t="shared" si="34"/>
        <v>0</v>
      </c>
      <c r="N694" s="65" t="s">
        <v>25</v>
      </c>
      <c r="O694" s="468" t="s">
        <v>130</v>
      </c>
      <c r="P694" s="467" t="s">
        <v>1072</v>
      </c>
      <c r="Q694" s="460" t="s">
        <v>1073</v>
      </c>
      <c r="R694" s="459" t="s">
        <v>1074</v>
      </c>
      <c r="S694" s="459" t="s">
        <v>1075</v>
      </c>
      <c r="T694" s="459" t="s">
        <v>2639</v>
      </c>
      <c r="U694" s="459" t="s">
        <v>2640</v>
      </c>
      <c r="V694" s="464">
        <v>22000</v>
      </c>
      <c r="W694" s="68"/>
    </row>
    <row r="695" spans="1:23" ht="54.95" hidden="1" customHeight="1">
      <c r="A695" s="14">
        <v>690</v>
      </c>
      <c r="B695" s="63">
        <v>23</v>
      </c>
      <c r="C695" s="12" t="s">
        <v>1020</v>
      </c>
      <c r="D695" s="70" t="s">
        <v>23</v>
      </c>
      <c r="E695" s="12" t="s">
        <v>1071</v>
      </c>
      <c r="F695" s="12" t="s">
        <v>88</v>
      </c>
      <c r="G695" s="12" t="s">
        <v>19</v>
      </c>
      <c r="H695" s="11">
        <v>0.2</v>
      </c>
      <c r="I695" s="64">
        <v>1</v>
      </c>
      <c r="J695" s="86">
        <v>35000</v>
      </c>
      <c r="K695" s="65">
        <f t="shared" si="33"/>
        <v>35000</v>
      </c>
      <c r="L695" s="86">
        <v>35000</v>
      </c>
      <c r="M695" s="65">
        <f t="shared" si="34"/>
        <v>0</v>
      </c>
      <c r="N695" s="65" t="s">
        <v>25</v>
      </c>
      <c r="O695" s="468" t="s">
        <v>130</v>
      </c>
      <c r="P695" s="467" t="s">
        <v>1072</v>
      </c>
      <c r="Q695" s="460" t="s">
        <v>1076</v>
      </c>
      <c r="R695" s="459" t="s">
        <v>1077</v>
      </c>
      <c r="S695" s="459" t="s">
        <v>1075</v>
      </c>
      <c r="T695" s="459" t="s">
        <v>2641</v>
      </c>
      <c r="U695" s="459" t="s">
        <v>2640</v>
      </c>
      <c r="V695" s="464">
        <v>35000</v>
      </c>
      <c r="W695" s="68"/>
    </row>
    <row r="696" spans="1:23" ht="54.95" hidden="1" customHeight="1">
      <c r="A696" s="14">
        <v>691</v>
      </c>
      <c r="B696" s="63">
        <v>24</v>
      </c>
      <c r="C696" s="12" t="s">
        <v>1020</v>
      </c>
      <c r="D696" s="70" t="s">
        <v>23</v>
      </c>
      <c r="E696" s="12" t="s">
        <v>1071</v>
      </c>
      <c r="F696" s="12" t="s">
        <v>1078</v>
      </c>
      <c r="G696" s="12" t="s">
        <v>19</v>
      </c>
      <c r="H696" s="11">
        <v>0.2</v>
      </c>
      <c r="I696" s="64">
        <v>1</v>
      </c>
      <c r="J696" s="86">
        <v>10000</v>
      </c>
      <c r="K696" s="65">
        <f t="shared" si="33"/>
        <v>10000</v>
      </c>
      <c r="L696" s="86">
        <v>10000</v>
      </c>
      <c r="M696" s="65">
        <f t="shared" si="34"/>
        <v>0</v>
      </c>
      <c r="N696" s="65" t="s">
        <v>25</v>
      </c>
      <c r="O696" s="468" t="s">
        <v>130</v>
      </c>
      <c r="P696" s="467" t="s">
        <v>1072</v>
      </c>
      <c r="Q696" s="460" t="s">
        <v>1079</v>
      </c>
      <c r="R696" s="459" t="s">
        <v>1074</v>
      </c>
      <c r="S696" s="459" t="s">
        <v>1080</v>
      </c>
      <c r="T696" s="459" t="s">
        <v>2642</v>
      </c>
      <c r="U696" s="459" t="s">
        <v>2640</v>
      </c>
      <c r="V696" s="464">
        <v>10000</v>
      </c>
      <c r="W696" s="68"/>
    </row>
    <row r="697" spans="1:23" ht="54.95" hidden="1" customHeight="1">
      <c r="A697" s="14">
        <v>692</v>
      </c>
      <c r="B697" s="63">
        <v>25</v>
      </c>
      <c r="C697" s="12" t="s">
        <v>1020</v>
      </c>
      <c r="D697" s="70" t="s">
        <v>23</v>
      </c>
      <c r="E697" s="12" t="s">
        <v>1071</v>
      </c>
      <c r="F697" s="12" t="s">
        <v>64</v>
      </c>
      <c r="G697" s="12" t="s">
        <v>19</v>
      </c>
      <c r="H697" s="11">
        <v>0.2</v>
      </c>
      <c r="I697" s="64">
        <v>1</v>
      </c>
      <c r="J697" s="86">
        <v>11000</v>
      </c>
      <c r="K697" s="65">
        <f t="shared" si="33"/>
        <v>11000</v>
      </c>
      <c r="L697" s="86">
        <v>11000</v>
      </c>
      <c r="M697" s="65">
        <f t="shared" si="34"/>
        <v>0</v>
      </c>
      <c r="N697" s="65" t="s">
        <v>25</v>
      </c>
      <c r="O697" s="468" t="s">
        <v>130</v>
      </c>
      <c r="P697" s="467" t="s">
        <v>1072</v>
      </c>
      <c r="Q697" s="460" t="s">
        <v>1081</v>
      </c>
      <c r="R697" s="459" t="s">
        <v>1077</v>
      </c>
      <c r="S697" s="459" t="s">
        <v>1082</v>
      </c>
      <c r="T697" s="459" t="s">
        <v>2643</v>
      </c>
      <c r="U697" s="459" t="s">
        <v>2640</v>
      </c>
      <c r="V697" s="464">
        <v>11000</v>
      </c>
      <c r="W697" s="68"/>
    </row>
    <row r="698" spans="1:23" ht="54.95" hidden="1" customHeight="1">
      <c r="A698" s="14">
        <v>693</v>
      </c>
      <c r="B698" s="63">
        <v>26</v>
      </c>
      <c r="C698" s="12" t="s">
        <v>1020</v>
      </c>
      <c r="D698" s="70" t="s">
        <v>23</v>
      </c>
      <c r="E698" s="12" t="s">
        <v>1071</v>
      </c>
      <c r="F698" s="12" t="s">
        <v>885</v>
      </c>
      <c r="G698" s="12" t="s">
        <v>19</v>
      </c>
      <c r="H698" s="11">
        <v>0.2</v>
      </c>
      <c r="I698" s="64">
        <v>2</v>
      </c>
      <c r="J698" s="86">
        <v>12500</v>
      </c>
      <c r="K698" s="65">
        <f t="shared" si="33"/>
        <v>25000</v>
      </c>
      <c r="L698" s="86">
        <v>25000</v>
      </c>
      <c r="M698" s="65">
        <f t="shared" si="34"/>
        <v>0</v>
      </c>
      <c r="N698" s="65" t="s">
        <v>25</v>
      </c>
      <c r="O698" s="468" t="s">
        <v>130</v>
      </c>
      <c r="P698" s="467" t="s">
        <v>1083</v>
      </c>
      <c r="Q698" s="460" t="s">
        <v>246</v>
      </c>
      <c r="R698" s="459" t="s">
        <v>1074</v>
      </c>
      <c r="S698" s="459" t="s">
        <v>1084</v>
      </c>
      <c r="T698" s="459" t="s">
        <v>2643</v>
      </c>
      <c r="U698" s="459" t="s">
        <v>2640</v>
      </c>
      <c r="V698" s="464">
        <v>25000</v>
      </c>
      <c r="W698" s="68"/>
    </row>
    <row r="699" spans="1:23" ht="54.95" hidden="1" customHeight="1">
      <c r="A699" s="14">
        <v>694</v>
      </c>
      <c r="B699" s="63">
        <v>27</v>
      </c>
      <c r="C699" s="12" t="s">
        <v>1020</v>
      </c>
      <c r="D699" s="70" t="s">
        <v>23</v>
      </c>
      <c r="E699" s="12" t="s">
        <v>1085</v>
      </c>
      <c r="F699" s="12" t="s">
        <v>1086</v>
      </c>
      <c r="G699" s="12" t="s">
        <v>24</v>
      </c>
      <c r="H699" s="11">
        <v>0.2</v>
      </c>
      <c r="I699" s="64">
        <v>1</v>
      </c>
      <c r="J699" s="86">
        <v>110000</v>
      </c>
      <c r="K699" s="65">
        <f t="shared" si="33"/>
        <v>110000</v>
      </c>
      <c r="L699" s="86">
        <v>110000</v>
      </c>
      <c r="M699" s="65">
        <f t="shared" si="34"/>
        <v>0</v>
      </c>
      <c r="N699" s="65" t="s">
        <v>25</v>
      </c>
      <c r="O699" s="468" t="s">
        <v>130</v>
      </c>
      <c r="P699" s="467" t="s">
        <v>2664</v>
      </c>
      <c r="Q699" s="460" t="s">
        <v>2665</v>
      </c>
      <c r="R699" s="459" t="s">
        <v>2666</v>
      </c>
      <c r="S699" s="459" t="s">
        <v>196</v>
      </c>
      <c r="T699" s="459" t="s">
        <v>2949</v>
      </c>
      <c r="U699" s="459" t="s">
        <v>2950</v>
      </c>
      <c r="V699" s="458">
        <v>110000</v>
      </c>
      <c r="W699" s="68"/>
    </row>
    <row r="700" spans="1:23" ht="54.95" hidden="1" customHeight="1">
      <c r="A700" s="14">
        <v>695</v>
      </c>
      <c r="B700" s="63">
        <v>28</v>
      </c>
      <c r="C700" s="12" t="s">
        <v>1020</v>
      </c>
      <c r="D700" s="70" t="s">
        <v>23</v>
      </c>
      <c r="E700" s="12" t="s">
        <v>1087</v>
      </c>
      <c r="F700" s="12" t="s">
        <v>1088</v>
      </c>
      <c r="G700" s="12" t="s">
        <v>24</v>
      </c>
      <c r="H700" s="11">
        <v>0.2</v>
      </c>
      <c r="I700" s="64">
        <v>1</v>
      </c>
      <c r="J700" s="86">
        <v>110000</v>
      </c>
      <c r="K700" s="65">
        <f t="shared" si="33"/>
        <v>110000</v>
      </c>
      <c r="L700" s="86">
        <v>110000</v>
      </c>
      <c r="M700" s="65">
        <f t="shared" si="34"/>
        <v>0</v>
      </c>
      <c r="N700" s="65" t="s">
        <v>25</v>
      </c>
      <c r="O700" s="468" t="s">
        <v>130</v>
      </c>
      <c r="P700" s="467" t="s">
        <v>2644</v>
      </c>
      <c r="Q700" s="452" t="s">
        <v>1089</v>
      </c>
      <c r="R700" s="459" t="s">
        <v>673</v>
      </c>
      <c r="S700" s="459" t="s">
        <v>1090</v>
      </c>
      <c r="T700" s="459" t="s">
        <v>2645</v>
      </c>
      <c r="U700" s="459" t="s">
        <v>1770</v>
      </c>
      <c r="V700" s="464">
        <v>110000</v>
      </c>
      <c r="W700" s="68"/>
    </row>
    <row r="701" spans="1:23" ht="54.95" hidden="1" customHeight="1">
      <c r="A701" s="14">
        <v>696</v>
      </c>
      <c r="B701" s="63">
        <v>29</v>
      </c>
      <c r="C701" s="12" t="s">
        <v>1020</v>
      </c>
      <c r="D701" s="70" t="s">
        <v>23</v>
      </c>
      <c r="E701" s="12" t="s">
        <v>1091</v>
      </c>
      <c r="F701" s="12" t="s">
        <v>1092</v>
      </c>
      <c r="G701" s="12" t="s">
        <v>19</v>
      </c>
      <c r="H701" s="11">
        <v>0.2</v>
      </c>
      <c r="I701" s="64">
        <v>1</v>
      </c>
      <c r="J701" s="86">
        <v>5000</v>
      </c>
      <c r="K701" s="65">
        <f t="shared" si="33"/>
        <v>5000</v>
      </c>
      <c r="L701" s="86">
        <v>5000</v>
      </c>
      <c r="M701" s="65">
        <f t="shared" si="34"/>
        <v>0</v>
      </c>
      <c r="N701" s="65" t="s">
        <v>25</v>
      </c>
      <c r="O701" s="468" t="s">
        <v>130</v>
      </c>
      <c r="P701" s="467" t="s">
        <v>1093</v>
      </c>
      <c r="Q701" s="452" t="s">
        <v>1094</v>
      </c>
      <c r="R701" s="459" t="s">
        <v>812</v>
      </c>
      <c r="S701" s="459" t="s">
        <v>426</v>
      </c>
      <c r="T701" s="459" t="s">
        <v>735</v>
      </c>
      <c r="U701" s="459" t="s">
        <v>1770</v>
      </c>
      <c r="V701" s="464">
        <v>5000</v>
      </c>
      <c r="W701" s="68"/>
    </row>
    <row r="702" spans="1:23" ht="54.95" hidden="1" customHeight="1">
      <c r="A702" s="14">
        <v>697</v>
      </c>
      <c r="B702" s="63">
        <v>30</v>
      </c>
      <c r="C702" s="12" t="s">
        <v>1020</v>
      </c>
      <c r="D702" s="70" t="s">
        <v>23</v>
      </c>
      <c r="E702" s="12" t="s">
        <v>1091</v>
      </c>
      <c r="F702" s="12" t="s">
        <v>428</v>
      </c>
      <c r="G702" s="12" t="s">
        <v>19</v>
      </c>
      <c r="H702" s="11">
        <v>0.2</v>
      </c>
      <c r="I702" s="64">
        <v>1</v>
      </c>
      <c r="J702" s="86">
        <v>9400</v>
      </c>
      <c r="K702" s="65">
        <f t="shared" si="33"/>
        <v>9400</v>
      </c>
      <c r="L702" s="86">
        <v>9400</v>
      </c>
      <c r="M702" s="65">
        <f t="shared" si="34"/>
        <v>0</v>
      </c>
      <c r="N702" s="65" t="s">
        <v>25</v>
      </c>
      <c r="O702" s="468" t="s">
        <v>130</v>
      </c>
      <c r="P702" s="467" t="s">
        <v>1093</v>
      </c>
      <c r="Q702" s="452" t="s">
        <v>1095</v>
      </c>
      <c r="R702" s="459" t="s">
        <v>2646</v>
      </c>
      <c r="S702" s="459" t="s">
        <v>942</v>
      </c>
      <c r="T702" s="459" t="s">
        <v>1818</v>
      </c>
      <c r="U702" s="459" t="s">
        <v>1880</v>
      </c>
      <c r="V702" s="464">
        <v>9400</v>
      </c>
      <c r="W702" s="68"/>
    </row>
    <row r="703" spans="1:23" ht="54.95" hidden="1" customHeight="1">
      <c r="A703" s="14">
        <v>698</v>
      </c>
      <c r="B703" s="63">
        <v>31</v>
      </c>
      <c r="C703" s="12" t="s">
        <v>1020</v>
      </c>
      <c r="D703" s="70" t="s">
        <v>23</v>
      </c>
      <c r="E703" s="12" t="s">
        <v>1091</v>
      </c>
      <c r="F703" s="12" t="s">
        <v>997</v>
      </c>
      <c r="G703" s="12" t="s">
        <v>19</v>
      </c>
      <c r="H703" s="11">
        <v>0.2</v>
      </c>
      <c r="I703" s="64">
        <v>1</v>
      </c>
      <c r="J703" s="86">
        <v>10000</v>
      </c>
      <c r="K703" s="65">
        <f t="shared" si="33"/>
        <v>10000</v>
      </c>
      <c r="L703" s="86">
        <v>10000</v>
      </c>
      <c r="M703" s="65">
        <f t="shared" si="34"/>
        <v>0</v>
      </c>
      <c r="N703" s="65" t="s">
        <v>25</v>
      </c>
      <c r="O703" s="468" t="s">
        <v>130</v>
      </c>
      <c r="P703" s="467" t="s">
        <v>1093</v>
      </c>
      <c r="Q703" s="452" t="s">
        <v>1095</v>
      </c>
      <c r="R703" s="459" t="s">
        <v>2647</v>
      </c>
      <c r="S703" s="459" t="s">
        <v>575</v>
      </c>
      <c r="T703" s="459" t="s">
        <v>1818</v>
      </c>
      <c r="U703" s="459" t="s">
        <v>1880</v>
      </c>
      <c r="V703" s="464">
        <v>10000</v>
      </c>
      <c r="W703" s="68"/>
    </row>
    <row r="704" spans="1:23" ht="54.95" hidden="1" customHeight="1">
      <c r="A704" s="14">
        <v>699</v>
      </c>
      <c r="B704" s="63">
        <v>32</v>
      </c>
      <c r="C704" s="12" t="s">
        <v>1020</v>
      </c>
      <c r="D704" s="70" t="s">
        <v>23</v>
      </c>
      <c r="E704" s="12" t="s">
        <v>1091</v>
      </c>
      <c r="F704" s="12" t="s">
        <v>1096</v>
      </c>
      <c r="G704" s="12" t="s">
        <v>24</v>
      </c>
      <c r="H704" s="11">
        <v>0.2</v>
      </c>
      <c r="I704" s="64">
        <v>1</v>
      </c>
      <c r="J704" s="86">
        <v>99375</v>
      </c>
      <c r="K704" s="65">
        <f t="shared" si="33"/>
        <v>99375</v>
      </c>
      <c r="L704" s="86">
        <v>99375</v>
      </c>
      <c r="M704" s="65">
        <f t="shared" si="34"/>
        <v>0</v>
      </c>
      <c r="N704" s="65" t="s">
        <v>25</v>
      </c>
      <c r="O704" s="468" t="s">
        <v>130</v>
      </c>
      <c r="P704" s="467" t="s">
        <v>1097</v>
      </c>
      <c r="Q704" s="452" t="s">
        <v>2648</v>
      </c>
      <c r="R704" s="459" t="s">
        <v>2649</v>
      </c>
      <c r="S704" s="459" t="s">
        <v>167</v>
      </c>
      <c r="T704" s="459" t="s">
        <v>735</v>
      </c>
      <c r="U704" s="459" t="s">
        <v>1770</v>
      </c>
      <c r="V704" s="464">
        <v>99375</v>
      </c>
      <c r="W704" s="68"/>
    </row>
    <row r="705" spans="1:23" ht="54.95" hidden="1" customHeight="1">
      <c r="A705" s="14">
        <v>700</v>
      </c>
      <c r="B705" s="63">
        <v>33</v>
      </c>
      <c r="C705" s="12" t="s">
        <v>1020</v>
      </c>
      <c r="D705" s="70" t="s">
        <v>23</v>
      </c>
      <c r="E705" s="12" t="s">
        <v>1091</v>
      </c>
      <c r="F705" s="12" t="s">
        <v>1098</v>
      </c>
      <c r="G705" s="12" t="s">
        <v>24</v>
      </c>
      <c r="H705" s="11">
        <v>0.2</v>
      </c>
      <c r="I705" s="64">
        <v>1</v>
      </c>
      <c r="J705" s="86">
        <v>85600</v>
      </c>
      <c r="K705" s="65">
        <f t="shared" si="33"/>
        <v>85600</v>
      </c>
      <c r="L705" s="86">
        <v>85600</v>
      </c>
      <c r="M705" s="65">
        <f t="shared" si="34"/>
        <v>0</v>
      </c>
      <c r="N705" s="65" t="s">
        <v>25</v>
      </c>
      <c r="O705" s="468" t="s">
        <v>130</v>
      </c>
      <c r="P705" s="467" t="s">
        <v>1097</v>
      </c>
      <c r="Q705" s="452" t="s">
        <v>2667</v>
      </c>
      <c r="R705" s="459" t="s">
        <v>2668</v>
      </c>
      <c r="S705" s="459" t="s">
        <v>187</v>
      </c>
      <c r="T705" s="459" t="s">
        <v>2951</v>
      </c>
      <c r="U705" s="459" t="s">
        <v>2809</v>
      </c>
      <c r="V705" s="454">
        <v>85600</v>
      </c>
      <c r="W705" s="68"/>
    </row>
    <row r="706" spans="1:23" ht="54.95" hidden="1" customHeight="1">
      <c r="A706" s="14">
        <v>701</v>
      </c>
      <c r="B706" s="63">
        <v>34</v>
      </c>
      <c r="C706" s="12" t="s">
        <v>1020</v>
      </c>
      <c r="D706" s="70" t="s">
        <v>23</v>
      </c>
      <c r="E706" s="12" t="s">
        <v>1099</v>
      </c>
      <c r="F706" s="12" t="s">
        <v>1100</v>
      </c>
      <c r="G706" s="12" t="s">
        <v>24</v>
      </c>
      <c r="H706" s="11">
        <v>0.2</v>
      </c>
      <c r="I706" s="64">
        <v>1</v>
      </c>
      <c r="J706" s="86">
        <v>110000</v>
      </c>
      <c r="K706" s="65">
        <f t="shared" si="33"/>
        <v>110000</v>
      </c>
      <c r="L706" s="86">
        <v>110000</v>
      </c>
      <c r="M706" s="65">
        <f t="shared" si="34"/>
        <v>0</v>
      </c>
      <c r="N706" s="65" t="s">
        <v>25</v>
      </c>
      <c r="O706" s="468" t="s">
        <v>130</v>
      </c>
      <c r="P706" s="467" t="s">
        <v>1101</v>
      </c>
      <c r="Q706" s="452" t="s">
        <v>1102</v>
      </c>
      <c r="R706" s="459" t="s">
        <v>2669</v>
      </c>
      <c r="S706" s="459" t="s">
        <v>575</v>
      </c>
      <c r="T706" s="451" t="s">
        <v>2952</v>
      </c>
      <c r="U706" s="451" t="s">
        <v>2945</v>
      </c>
      <c r="V706" s="447">
        <v>110000</v>
      </c>
      <c r="W706" s="68"/>
    </row>
    <row r="707" spans="1:23" ht="54.95" hidden="1" customHeight="1">
      <c r="A707" s="14">
        <v>702</v>
      </c>
      <c r="B707" s="63">
        <v>35</v>
      </c>
      <c r="C707" s="12" t="s">
        <v>1020</v>
      </c>
      <c r="D707" s="70" t="s">
        <v>23</v>
      </c>
      <c r="E707" s="12" t="s">
        <v>1103</v>
      </c>
      <c r="F707" s="12" t="s">
        <v>1104</v>
      </c>
      <c r="G707" s="12" t="s">
        <v>24</v>
      </c>
      <c r="H707" s="11">
        <v>0.2</v>
      </c>
      <c r="I707" s="64">
        <v>1</v>
      </c>
      <c r="J707" s="86">
        <v>113000</v>
      </c>
      <c r="K707" s="65">
        <f t="shared" si="33"/>
        <v>113000</v>
      </c>
      <c r="L707" s="86">
        <v>110000</v>
      </c>
      <c r="M707" s="65">
        <f t="shared" si="34"/>
        <v>3000</v>
      </c>
      <c r="N707" s="65" t="s">
        <v>25</v>
      </c>
      <c r="O707" s="468" t="s">
        <v>130</v>
      </c>
      <c r="P707" s="467" t="s">
        <v>2670</v>
      </c>
      <c r="Q707" s="452" t="s">
        <v>1105</v>
      </c>
      <c r="R707" s="459" t="s">
        <v>927</v>
      </c>
      <c r="S707" s="459" t="s">
        <v>2953</v>
      </c>
      <c r="T707" s="459" t="s">
        <v>2807</v>
      </c>
      <c r="U707" s="459" t="s">
        <v>2807</v>
      </c>
      <c r="V707" s="456">
        <f>J707</f>
        <v>113000</v>
      </c>
      <c r="W707" s="68"/>
    </row>
    <row r="708" spans="1:23" ht="54.95" hidden="1" customHeight="1">
      <c r="A708" s="14">
        <v>703</v>
      </c>
      <c r="B708" s="63">
        <v>36</v>
      </c>
      <c r="C708" s="12" t="s">
        <v>1020</v>
      </c>
      <c r="D708" s="70" t="s">
        <v>23</v>
      </c>
      <c r="E708" s="12" t="s">
        <v>1061</v>
      </c>
      <c r="F708" s="12" t="s">
        <v>1106</v>
      </c>
      <c r="G708" s="12" t="s">
        <v>24</v>
      </c>
      <c r="H708" s="11">
        <v>0.1</v>
      </c>
      <c r="I708" s="63">
        <v>1</v>
      </c>
      <c r="J708" s="86">
        <v>199781</v>
      </c>
      <c r="K708" s="65">
        <f t="shared" si="33"/>
        <v>199781</v>
      </c>
      <c r="L708" s="86">
        <v>199781</v>
      </c>
      <c r="M708" s="65">
        <f t="shared" si="34"/>
        <v>0</v>
      </c>
      <c r="N708" s="65" t="s">
        <v>25</v>
      </c>
      <c r="O708" s="468" t="s">
        <v>130</v>
      </c>
      <c r="P708" s="467" t="s">
        <v>1063</v>
      </c>
      <c r="Q708" s="446" t="s">
        <v>1064</v>
      </c>
      <c r="R708" s="451" t="s">
        <v>1058</v>
      </c>
      <c r="S708" s="451" t="s">
        <v>196</v>
      </c>
      <c r="T708" s="451" t="s">
        <v>2954</v>
      </c>
      <c r="U708" s="451" t="s">
        <v>2955</v>
      </c>
      <c r="V708" s="445">
        <v>199799</v>
      </c>
      <c r="W708" s="68"/>
    </row>
    <row r="709" spans="1:23" ht="54.95" hidden="1" customHeight="1">
      <c r="A709" s="14">
        <v>704</v>
      </c>
      <c r="B709" s="63">
        <v>37</v>
      </c>
      <c r="C709" s="12" t="s">
        <v>1020</v>
      </c>
      <c r="D709" s="70" t="s">
        <v>23</v>
      </c>
      <c r="E709" s="12" t="s">
        <v>1103</v>
      </c>
      <c r="F709" s="12" t="s">
        <v>1108</v>
      </c>
      <c r="G709" s="12" t="s">
        <v>24</v>
      </c>
      <c r="H709" s="11">
        <v>0.1</v>
      </c>
      <c r="I709" s="63">
        <v>1</v>
      </c>
      <c r="J709" s="86">
        <v>216630</v>
      </c>
      <c r="K709" s="65">
        <f t="shared" si="33"/>
        <v>216630</v>
      </c>
      <c r="L709" s="86">
        <v>216630</v>
      </c>
      <c r="M709" s="65">
        <f t="shared" si="34"/>
        <v>0</v>
      </c>
      <c r="N709" s="65" t="s">
        <v>25</v>
      </c>
      <c r="O709" s="468" t="s">
        <v>130</v>
      </c>
      <c r="P709" s="467" t="s">
        <v>2671</v>
      </c>
      <c r="Q709" s="452" t="s">
        <v>1105</v>
      </c>
      <c r="R709" s="459" t="s">
        <v>927</v>
      </c>
      <c r="S709" s="459" t="s">
        <v>2956</v>
      </c>
      <c r="T709" s="462"/>
      <c r="U709" s="462"/>
      <c r="V709" s="444"/>
      <c r="W709" s="68"/>
    </row>
    <row r="710" spans="1:23" ht="54.95" hidden="1" customHeight="1">
      <c r="A710" s="14">
        <v>706</v>
      </c>
      <c r="B710" s="63">
        <v>38</v>
      </c>
      <c r="C710" s="12" t="s">
        <v>1020</v>
      </c>
      <c r="D710" s="70" t="s">
        <v>18</v>
      </c>
      <c r="E710" s="12"/>
      <c r="F710" s="71" t="s">
        <v>879</v>
      </c>
      <c r="G710" s="12" t="s">
        <v>19</v>
      </c>
      <c r="H710" s="11">
        <v>0.7</v>
      </c>
      <c r="I710" s="91">
        <v>1</v>
      </c>
      <c r="J710" s="81">
        <v>280000</v>
      </c>
      <c r="K710" s="81">
        <v>280000</v>
      </c>
      <c r="L710" s="81">
        <v>280000</v>
      </c>
      <c r="M710" s="65"/>
      <c r="N710" s="65" t="s">
        <v>25</v>
      </c>
      <c r="O710" s="443" t="s">
        <v>133</v>
      </c>
      <c r="P710" s="467"/>
      <c r="Q710" s="442" t="s">
        <v>1109</v>
      </c>
      <c r="R710" s="441" t="s">
        <v>1110</v>
      </c>
      <c r="S710" s="451" t="s">
        <v>180</v>
      </c>
      <c r="T710" s="451"/>
      <c r="U710" s="451"/>
      <c r="V710" s="440"/>
      <c r="W710" s="68"/>
    </row>
    <row r="711" spans="1:23" ht="54.95" hidden="1" customHeight="1">
      <c r="A711" s="14">
        <v>707</v>
      </c>
      <c r="B711" s="63">
        <v>39</v>
      </c>
      <c r="C711" s="12" t="s">
        <v>1020</v>
      </c>
      <c r="D711" s="70" t="s">
        <v>18</v>
      </c>
      <c r="E711" s="12"/>
      <c r="F711" s="71" t="s">
        <v>1111</v>
      </c>
      <c r="G711" s="12" t="s">
        <v>19</v>
      </c>
      <c r="H711" s="11">
        <v>0.7</v>
      </c>
      <c r="I711" s="91">
        <v>1</v>
      </c>
      <c r="J711" s="81">
        <v>189457.59</v>
      </c>
      <c r="K711" s="81">
        <v>189457.59</v>
      </c>
      <c r="L711" s="81">
        <v>189457.59</v>
      </c>
      <c r="M711" s="65">
        <v>25542.41</v>
      </c>
      <c r="N711" s="65" t="s">
        <v>25</v>
      </c>
      <c r="O711" s="443" t="s">
        <v>133</v>
      </c>
      <c r="P711" s="467"/>
      <c r="Q711" s="442" t="s">
        <v>1112</v>
      </c>
      <c r="R711" s="441" t="s">
        <v>1110</v>
      </c>
      <c r="S711" s="451" t="s">
        <v>171</v>
      </c>
      <c r="T711" s="451"/>
      <c r="U711" s="451"/>
      <c r="V711" s="440"/>
      <c r="W711" s="68"/>
    </row>
    <row r="712" spans="1:23" ht="54.95" hidden="1" customHeight="1">
      <c r="A712" s="14">
        <v>708</v>
      </c>
      <c r="B712" s="63">
        <v>40</v>
      </c>
      <c r="C712" s="12" t="s">
        <v>1020</v>
      </c>
      <c r="D712" s="70" t="s">
        <v>18</v>
      </c>
      <c r="E712" s="12"/>
      <c r="F712" s="71" t="s">
        <v>1113</v>
      </c>
      <c r="G712" s="12" t="s">
        <v>19</v>
      </c>
      <c r="H712" s="11">
        <v>0.7</v>
      </c>
      <c r="I712" s="91">
        <v>1</v>
      </c>
      <c r="J712" s="81">
        <v>1650000</v>
      </c>
      <c r="K712" s="81">
        <v>1650000</v>
      </c>
      <c r="L712" s="81">
        <v>1650000</v>
      </c>
      <c r="M712" s="65"/>
      <c r="N712" s="65" t="s">
        <v>20</v>
      </c>
      <c r="O712" s="443" t="s">
        <v>133</v>
      </c>
      <c r="P712" s="467"/>
      <c r="Q712" s="442"/>
      <c r="R712" s="441"/>
      <c r="S712" s="451"/>
      <c r="T712" s="451"/>
      <c r="U712" s="451"/>
      <c r="V712" s="440"/>
      <c r="W712" s="68"/>
    </row>
    <row r="713" spans="1:23" ht="54.95" hidden="1" customHeight="1">
      <c r="A713" s="14">
        <v>709</v>
      </c>
      <c r="B713" s="63">
        <v>41</v>
      </c>
      <c r="C713" s="12" t="s">
        <v>1020</v>
      </c>
      <c r="D713" s="70" t="s">
        <v>18</v>
      </c>
      <c r="E713" s="12"/>
      <c r="F713" s="71" t="s">
        <v>1114</v>
      </c>
      <c r="G713" s="12" t="s">
        <v>19</v>
      </c>
      <c r="H713" s="11">
        <v>0.7</v>
      </c>
      <c r="I713" s="91">
        <v>1</v>
      </c>
      <c r="J713" s="81">
        <v>110000</v>
      </c>
      <c r="K713" s="81">
        <v>110000</v>
      </c>
      <c r="L713" s="81">
        <v>110000</v>
      </c>
      <c r="M713" s="65"/>
      <c r="N713" s="65" t="s">
        <v>25</v>
      </c>
      <c r="O713" s="443" t="s">
        <v>133</v>
      </c>
      <c r="P713" s="467"/>
      <c r="Q713" s="442" t="s">
        <v>1115</v>
      </c>
      <c r="R713" s="441" t="s">
        <v>1110</v>
      </c>
      <c r="S713" s="441" t="s">
        <v>422</v>
      </c>
      <c r="T713" s="451"/>
      <c r="U713" s="451"/>
      <c r="V713" s="440"/>
      <c r="W713" s="68"/>
    </row>
    <row r="714" spans="1:23" ht="54.95" hidden="1" customHeight="1">
      <c r="A714" s="14">
        <v>710</v>
      </c>
      <c r="B714" s="63">
        <v>42</v>
      </c>
      <c r="C714" s="12" t="s">
        <v>1020</v>
      </c>
      <c r="D714" s="70" t="s">
        <v>18</v>
      </c>
      <c r="E714" s="12"/>
      <c r="F714" s="12" t="s">
        <v>1116</v>
      </c>
      <c r="G714" s="12" t="s">
        <v>19</v>
      </c>
      <c r="H714" s="11">
        <v>0.7</v>
      </c>
      <c r="I714" s="92">
        <v>1</v>
      </c>
      <c r="J714" s="93">
        <v>100000</v>
      </c>
      <c r="K714" s="93">
        <v>100000</v>
      </c>
      <c r="L714" s="93">
        <v>100000</v>
      </c>
      <c r="M714" s="65"/>
      <c r="N714" s="65" t="s">
        <v>25</v>
      </c>
      <c r="O714" s="443" t="s">
        <v>37</v>
      </c>
      <c r="P714" s="467"/>
      <c r="Q714" s="442" t="s">
        <v>1117</v>
      </c>
      <c r="R714" s="441" t="s">
        <v>1110</v>
      </c>
      <c r="S714" s="441" t="s">
        <v>195</v>
      </c>
      <c r="T714" s="451" t="s">
        <v>2500</v>
      </c>
      <c r="U714" s="451"/>
      <c r="V714" s="440"/>
      <c r="W714" s="68"/>
    </row>
    <row r="715" spans="1:23" ht="54.95" hidden="1" customHeight="1">
      <c r="A715" s="14">
        <v>711</v>
      </c>
      <c r="B715" s="63">
        <v>43</v>
      </c>
      <c r="C715" s="12" t="s">
        <v>1020</v>
      </c>
      <c r="D715" s="70" t="s">
        <v>18</v>
      </c>
      <c r="E715" s="12"/>
      <c r="F715" s="12" t="s">
        <v>1118</v>
      </c>
      <c r="G715" s="12" t="s">
        <v>19</v>
      </c>
      <c r="H715" s="11">
        <v>0.7</v>
      </c>
      <c r="I715" s="92">
        <v>2</v>
      </c>
      <c r="J715" s="93">
        <v>110000</v>
      </c>
      <c r="K715" s="93">
        <v>110000</v>
      </c>
      <c r="L715" s="93">
        <v>110000</v>
      </c>
      <c r="M715" s="65"/>
      <c r="N715" s="65" t="s">
        <v>25</v>
      </c>
      <c r="O715" s="443" t="s">
        <v>37</v>
      </c>
      <c r="P715" s="467"/>
      <c r="Q715" s="442" t="s">
        <v>1119</v>
      </c>
      <c r="R715" s="441" t="s">
        <v>1110</v>
      </c>
      <c r="S715" s="441" t="s">
        <v>181</v>
      </c>
      <c r="T715" s="451"/>
      <c r="U715" s="451"/>
      <c r="V715" s="440"/>
      <c r="W715" s="68"/>
    </row>
    <row r="716" spans="1:23" ht="54.95" hidden="1" customHeight="1">
      <c r="A716" s="14">
        <v>712</v>
      </c>
      <c r="B716" s="63">
        <v>44</v>
      </c>
      <c r="C716" s="12" t="s">
        <v>1020</v>
      </c>
      <c r="D716" s="70" t="s">
        <v>18</v>
      </c>
      <c r="E716" s="12"/>
      <c r="F716" s="12" t="s">
        <v>1120</v>
      </c>
      <c r="G716" s="12" t="s">
        <v>19</v>
      </c>
      <c r="H716" s="11">
        <v>0.7</v>
      </c>
      <c r="I716" s="92">
        <v>3</v>
      </c>
      <c r="J716" s="93">
        <v>450000</v>
      </c>
      <c r="K716" s="93">
        <v>450000</v>
      </c>
      <c r="L716" s="93">
        <v>450000</v>
      </c>
      <c r="M716" s="65"/>
      <c r="N716" s="65" t="s">
        <v>25</v>
      </c>
      <c r="O716" s="443" t="s">
        <v>37</v>
      </c>
      <c r="P716" s="467"/>
      <c r="Q716" s="442" t="s">
        <v>1121</v>
      </c>
      <c r="R716" s="441" t="s">
        <v>1110</v>
      </c>
      <c r="S716" s="441" t="s">
        <v>178</v>
      </c>
      <c r="T716" s="451"/>
      <c r="U716" s="451"/>
      <c r="V716" s="440"/>
      <c r="W716" s="68"/>
    </row>
    <row r="717" spans="1:23" ht="48" hidden="1">
      <c r="A717" s="14">
        <v>713</v>
      </c>
      <c r="B717" s="63">
        <v>45</v>
      </c>
      <c r="C717" s="12" t="s">
        <v>1020</v>
      </c>
      <c r="D717" s="70" t="s">
        <v>18</v>
      </c>
      <c r="E717" s="12"/>
      <c r="F717" s="12" t="s">
        <v>1122</v>
      </c>
      <c r="G717" s="12" t="s">
        <v>19</v>
      </c>
      <c r="H717" s="11">
        <v>0.7</v>
      </c>
      <c r="I717" s="64">
        <v>1</v>
      </c>
      <c r="J717" s="78">
        <v>1760000</v>
      </c>
      <c r="K717" s="78">
        <v>1760000</v>
      </c>
      <c r="L717" s="78">
        <v>1760000</v>
      </c>
      <c r="M717" s="65"/>
      <c r="N717" s="65" t="s">
        <v>20</v>
      </c>
      <c r="O717" s="443" t="s">
        <v>22</v>
      </c>
      <c r="P717" s="467"/>
      <c r="Q717" s="442"/>
      <c r="R717" s="441"/>
      <c r="S717" s="441"/>
      <c r="T717" s="451"/>
      <c r="U717" s="451"/>
      <c r="V717" s="440"/>
      <c r="W717" s="68"/>
    </row>
    <row r="718" spans="1:23" ht="48" hidden="1">
      <c r="A718" s="14">
        <v>714</v>
      </c>
      <c r="B718" s="63">
        <v>46</v>
      </c>
      <c r="C718" s="12" t="s">
        <v>1020</v>
      </c>
      <c r="D718" s="70" t="s">
        <v>18</v>
      </c>
      <c r="E718" s="12"/>
      <c r="F718" s="12" t="s">
        <v>1123</v>
      </c>
      <c r="G718" s="12" t="s">
        <v>19</v>
      </c>
      <c r="H718" s="11">
        <v>0.7</v>
      </c>
      <c r="I718" s="64">
        <v>1</v>
      </c>
      <c r="J718" s="78">
        <v>450000</v>
      </c>
      <c r="K718" s="78">
        <v>450000</v>
      </c>
      <c r="L718" s="78">
        <v>450000</v>
      </c>
      <c r="M718" s="65"/>
      <c r="N718" s="65" t="s">
        <v>25</v>
      </c>
      <c r="O718" s="443" t="s">
        <v>37</v>
      </c>
      <c r="P718" s="467"/>
      <c r="Q718" s="439" t="s">
        <v>1124</v>
      </c>
      <c r="R718" s="441" t="s">
        <v>1110</v>
      </c>
      <c r="S718" s="441" t="s">
        <v>184</v>
      </c>
      <c r="T718" s="451" t="s">
        <v>2650</v>
      </c>
      <c r="U718" s="451"/>
      <c r="V718" s="440"/>
      <c r="W718" s="68"/>
    </row>
    <row r="719" spans="1:23" ht="48" hidden="1">
      <c r="A719" s="14">
        <v>715</v>
      </c>
      <c r="B719" s="63">
        <v>47</v>
      </c>
      <c r="C719" s="12" t="s">
        <v>1020</v>
      </c>
      <c r="D719" s="70" t="s">
        <v>18</v>
      </c>
      <c r="E719" s="12"/>
      <c r="F719" s="12" t="s">
        <v>1125</v>
      </c>
      <c r="G719" s="12" t="s">
        <v>19</v>
      </c>
      <c r="H719" s="11">
        <v>0.7</v>
      </c>
      <c r="I719" s="64">
        <v>1</v>
      </c>
      <c r="J719" s="78">
        <v>1820000</v>
      </c>
      <c r="K719" s="78">
        <v>1820000</v>
      </c>
      <c r="L719" s="78">
        <v>1820000</v>
      </c>
      <c r="M719" s="65"/>
      <c r="N719" s="65" t="s">
        <v>20</v>
      </c>
      <c r="O719" s="443" t="s">
        <v>22</v>
      </c>
      <c r="P719" s="467"/>
      <c r="Q719" s="439"/>
      <c r="R719" s="441"/>
      <c r="S719" s="441"/>
      <c r="T719" s="451"/>
      <c r="U719" s="451"/>
      <c r="V719" s="440"/>
      <c r="W719" s="68"/>
    </row>
    <row r="720" spans="1:23" ht="48" hidden="1">
      <c r="A720" s="14">
        <v>716</v>
      </c>
      <c r="B720" s="63">
        <v>48</v>
      </c>
      <c r="C720" s="12" t="s">
        <v>1020</v>
      </c>
      <c r="D720" s="70" t="s">
        <v>18</v>
      </c>
      <c r="E720" s="12"/>
      <c r="F720" s="12" t="s">
        <v>1126</v>
      </c>
      <c r="G720" s="12" t="s">
        <v>19</v>
      </c>
      <c r="H720" s="11">
        <v>0.7</v>
      </c>
      <c r="I720" s="64">
        <v>1</v>
      </c>
      <c r="J720" s="78">
        <v>550000</v>
      </c>
      <c r="K720" s="78">
        <v>550000</v>
      </c>
      <c r="L720" s="78">
        <v>550000</v>
      </c>
      <c r="M720" s="65"/>
      <c r="N720" s="65" t="s">
        <v>25</v>
      </c>
      <c r="O720" s="443" t="s">
        <v>22</v>
      </c>
      <c r="P720" s="467"/>
      <c r="Q720" s="439"/>
      <c r="R720" s="441"/>
      <c r="S720" s="441"/>
      <c r="T720" s="451"/>
      <c r="U720" s="451"/>
      <c r="V720" s="440"/>
      <c r="W720" s="68"/>
    </row>
    <row r="721" spans="1:23" ht="28.5" hidden="1">
      <c r="A721" s="14">
        <v>717</v>
      </c>
      <c r="B721" s="63">
        <v>49</v>
      </c>
      <c r="C721" s="12" t="s">
        <v>1020</v>
      </c>
      <c r="D721" s="70" t="s">
        <v>18</v>
      </c>
      <c r="E721" s="12"/>
      <c r="F721" s="12" t="s">
        <v>1127</v>
      </c>
      <c r="G721" s="12" t="s">
        <v>19</v>
      </c>
      <c r="H721" s="11">
        <v>0.7</v>
      </c>
      <c r="I721" s="64">
        <v>3</v>
      </c>
      <c r="J721" s="78">
        <v>450000</v>
      </c>
      <c r="K721" s="78">
        <v>450000</v>
      </c>
      <c r="L721" s="78">
        <v>450000</v>
      </c>
      <c r="M721" s="65"/>
      <c r="N721" s="65" t="s">
        <v>25</v>
      </c>
      <c r="O721" s="443" t="s">
        <v>133</v>
      </c>
      <c r="P721" s="467"/>
      <c r="Q721" s="439" t="s">
        <v>1109</v>
      </c>
      <c r="R721" s="441" t="s">
        <v>1110</v>
      </c>
      <c r="S721" s="441" t="s">
        <v>221</v>
      </c>
      <c r="T721" s="451"/>
      <c r="U721" s="451"/>
      <c r="V721" s="440"/>
      <c r="W721" s="68"/>
    </row>
    <row r="722" spans="1:23" ht="48" hidden="1">
      <c r="A722" s="14">
        <v>718</v>
      </c>
      <c r="B722" s="63">
        <v>50</v>
      </c>
      <c r="C722" s="12" t="s">
        <v>1020</v>
      </c>
      <c r="D722" s="70" t="s">
        <v>18</v>
      </c>
      <c r="E722" s="12"/>
      <c r="F722" s="12" t="s">
        <v>1128</v>
      </c>
      <c r="G722" s="12" t="s">
        <v>19</v>
      </c>
      <c r="H722" s="11">
        <v>0.7</v>
      </c>
      <c r="I722" s="64">
        <v>1</v>
      </c>
      <c r="J722" s="78">
        <v>750000</v>
      </c>
      <c r="K722" s="78">
        <v>750000</v>
      </c>
      <c r="L722" s="78">
        <v>750000</v>
      </c>
      <c r="M722" s="65"/>
      <c r="N722" s="65" t="s">
        <v>20</v>
      </c>
      <c r="O722" s="443" t="s">
        <v>22</v>
      </c>
      <c r="P722" s="467"/>
      <c r="Q722" s="439"/>
      <c r="R722" s="441"/>
      <c r="S722" s="441"/>
      <c r="T722" s="451"/>
      <c r="U722" s="451"/>
      <c r="V722" s="440"/>
      <c r="W722" s="68"/>
    </row>
    <row r="723" spans="1:23" ht="48" hidden="1">
      <c r="A723" s="14">
        <v>719</v>
      </c>
      <c r="B723" s="63">
        <v>51</v>
      </c>
      <c r="C723" s="12" t="s">
        <v>1020</v>
      </c>
      <c r="D723" s="70" t="s">
        <v>18</v>
      </c>
      <c r="E723" s="12"/>
      <c r="F723" s="12" t="s">
        <v>983</v>
      </c>
      <c r="G723" s="12" t="s">
        <v>19</v>
      </c>
      <c r="H723" s="11">
        <v>0.7</v>
      </c>
      <c r="I723" s="64">
        <v>12</v>
      </c>
      <c r="J723" s="78">
        <v>720000</v>
      </c>
      <c r="K723" s="78">
        <v>720000</v>
      </c>
      <c r="L723" s="78">
        <v>720000</v>
      </c>
      <c r="M723" s="65"/>
      <c r="N723" s="65" t="s">
        <v>20</v>
      </c>
      <c r="O723" s="443" t="s">
        <v>22</v>
      </c>
      <c r="P723" s="467"/>
      <c r="Q723" s="439"/>
      <c r="R723" s="441"/>
      <c r="S723" s="441"/>
      <c r="T723" s="451"/>
      <c r="U723" s="451"/>
      <c r="V723" s="440"/>
      <c r="W723" s="68"/>
    </row>
    <row r="724" spans="1:23" ht="24" hidden="1">
      <c r="A724" s="14">
        <v>720</v>
      </c>
      <c r="B724" s="63">
        <v>52</v>
      </c>
      <c r="C724" s="12" t="s">
        <v>1020</v>
      </c>
      <c r="D724" s="70" t="s">
        <v>18</v>
      </c>
      <c r="E724" s="12"/>
      <c r="F724" s="12" t="s">
        <v>1129</v>
      </c>
      <c r="G724" s="12" t="s">
        <v>19</v>
      </c>
      <c r="H724" s="11">
        <v>0.7</v>
      </c>
      <c r="I724" s="64">
        <v>2</v>
      </c>
      <c r="J724" s="78">
        <v>320000</v>
      </c>
      <c r="K724" s="78">
        <v>320000</v>
      </c>
      <c r="L724" s="78">
        <v>320000</v>
      </c>
      <c r="M724" s="65"/>
      <c r="N724" s="65" t="s">
        <v>25</v>
      </c>
      <c r="O724" s="443" t="s">
        <v>133</v>
      </c>
      <c r="P724" s="467"/>
      <c r="Q724" s="439" t="s">
        <v>1121</v>
      </c>
      <c r="R724" s="441" t="s">
        <v>1110</v>
      </c>
      <c r="S724" s="441" t="s">
        <v>199</v>
      </c>
      <c r="T724" s="451"/>
      <c r="U724" s="451"/>
      <c r="V724" s="440"/>
      <c r="W724" s="68"/>
    </row>
    <row r="725" spans="1:23" ht="48" hidden="1">
      <c r="A725" s="14">
        <v>721</v>
      </c>
      <c r="B725" s="63">
        <v>53</v>
      </c>
      <c r="C725" s="12" t="s">
        <v>1020</v>
      </c>
      <c r="D725" s="70" t="s">
        <v>18</v>
      </c>
      <c r="E725" s="12"/>
      <c r="F725" s="12" t="s">
        <v>1130</v>
      </c>
      <c r="G725" s="12" t="s">
        <v>19</v>
      </c>
      <c r="H725" s="11">
        <v>0.7</v>
      </c>
      <c r="I725" s="64">
        <v>1</v>
      </c>
      <c r="J725" s="78">
        <v>130000</v>
      </c>
      <c r="K725" s="78">
        <v>130000</v>
      </c>
      <c r="L725" s="78">
        <v>130000</v>
      </c>
      <c r="M725" s="65"/>
      <c r="N725" s="65" t="s">
        <v>25</v>
      </c>
      <c r="O725" s="443" t="s">
        <v>37</v>
      </c>
      <c r="P725" s="467"/>
      <c r="Q725" s="439" t="s">
        <v>1131</v>
      </c>
      <c r="R725" s="441" t="s">
        <v>1110</v>
      </c>
      <c r="S725" s="441" t="s">
        <v>170</v>
      </c>
      <c r="T725" s="451"/>
      <c r="U725" s="451"/>
      <c r="V725" s="440"/>
      <c r="W725" s="68"/>
    </row>
    <row r="726" spans="1:23" ht="24" hidden="1">
      <c r="A726" s="14">
        <v>722</v>
      </c>
      <c r="B726" s="63">
        <v>54</v>
      </c>
      <c r="C726" s="12" t="s">
        <v>1020</v>
      </c>
      <c r="D726" s="70" t="s">
        <v>18</v>
      </c>
      <c r="E726" s="12"/>
      <c r="F726" s="12" t="s">
        <v>1132</v>
      </c>
      <c r="G726" s="12" t="s">
        <v>19</v>
      </c>
      <c r="H726" s="11">
        <v>0.7</v>
      </c>
      <c r="I726" s="64">
        <v>1</v>
      </c>
      <c r="J726" s="78">
        <v>380000</v>
      </c>
      <c r="K726" s="78">
        <v>380000</v>
      </c>
      <c r="L726" s="78">
        <v>380000</v>
      </c>
      <c r="M726" s="65"/>
      <c r="N726" s="65" t="s">
        <v>25</v>
      </c>
      <c r="O726" s="443" t="s">
        <v>133</v>
      </c>
      <c r="P726" s="467"/>
      <c r="Q726" s="439" t="s">
        <v>1133</v>
      </c>
      <c r="R726" s="441" t="s">
        <v>1110</v>
      </c>
      <c r="S726" s="441" t="s">
        <v>202</v>
      </c>
      <c r="T726" s="451"/>
      <c r="U726" s="451"/>
      <c r="V726" s="440"/>
      <c r="W726" s="68"/>
    </row>
    <row r="727" spans="1:23" ht="28.5" hidden="1">
      <c r="A727" s="14">
        <v>723</v>
      </c>
      <c r="B727" s="63">
        <v>55</v>
      </c>
      <c r="C727" s="12" t="s">
        <v>1020</v>
      </c>
      <c r="D727" s="70" t="s">
        <v>18</v>
      </c>
      <c r="E727" s="12"/>
      <c r="F727" s="12" t="s">
        <v>1134</v>
      </c>
      <c r="G727" s="12" t="s">
        <v>19</v>
      </c>
      <c r="H727" s="11">
        <v>0.7</v>
      </c>
      <c r="I727" s="64">
        <v>1</v>
      </c>
      <c r="J727" s="78">
        <v>160000</v>
      </c>
      <c r="K727" s="78">
        <v>160000</v>
      </c>
      <c r="L727" s="78">
        <v>160000</v>
      </c>
      <c r="M727" s="65"/>
      <c r="N727" s="65" t="s">
        <v>25</v>
      </c>
      <c r="O727" s="438" t="s">
        <v>133</v>
      </c>
      <c r="P727" s="467"/>
      <c r="Q727" s="437" t="s">
        <v>1119</v>
      </c>
      <c r="R727" s="441" t="s">
        <v>1110</v>
      </c>
      <c r="S727" s="441" t="s">
        <v>1135</v>
      </c>
      <c r="T727" s="451"/>
      <c r="U727" s="451"/>
      <c r="V727" s="440"/>
      <c r="W727" s="68"/>
    </row>
    <row r="728" spans="1:23" s="208" customFormat="1" ht="28.5" hidden="1">
      <c r="A728" s="190">
        <v>724</v>
      </c>
      <c r="B728" s="191">
        <v>1</v>
      </c>
      <c r="C728" s="192" t="s">
        <v>1136</v>
      </c>
      <c r="D728" s="192" t="s">
        <v>18</v>
      </c>
      <c r="E728" s="192" t="s">
        <v>1136</v>
      </c>
      <c r="F728" s="313" t="s">
        <v>1137</v>
      </c>
      <c r="G728" s="194" t="s">
        <v>19</v>
      </c>
      <c r="H728" s="195">
        <v>0.7</v>
      </c>
      <c r="I728" s="191">
        <v>1</v>
      </c>
      <c r="J728" s="381">
        <v>55000</v>
      </c>
      <c r="K728" s="381">
        <v>55000</v>
      </c>
      <c r="L728" s="381">
        <v>55000</v>
      </c>
      <c r="M728" s="381">
        <v>0</v>
      </c>
      <c r="N728" s="197" t="s">
        <v>25</v>
      </c>
      <c r="O728" s="535" t="s">
        <v>38</v>
      </c>
      <c r="P728" s="536"/>
      <c r="Q728" s="537" t="s">
        <v>1138</v>
      </c>
      <c r="R728" s="538" t="s">
        <v>1139</v>
      </c>
      <c r="S728" s="538" t="s">
        <v>1140</v>
      </c>
      <c r="T728" s="538" t="s">
        <v>1141</v>
      </c>
      <c r="U728" s="539" t="s">
        <v>735</v>
      </c>
      <c r="V728" s="540">
        <v>40000</v>
      </c>
      <c r="W728" s="541">
        <f>+L728-V728</f>
        <v>15000</v>
      </c>
    </row>
    <row r="729" spans="1:23" ht="28.5" hidden="1">
      <c r="A729" s="14">
        <v>725</v>
      </c>
      <c r="B729" s="63">
        <v>2</v>
      </c>
      <c r="C729" s="70" t="s">
        <v>1136</v>
      </c>
      <c r="D729" s="70" t="s">
        <v>18</v>
      </c>
      <c r="E729" s="70" t="s">
        <v>1136</v>
      </c>
      <c r="F729" s="71" t="s">
        <v>1142</v>
      </c>
      <c r="G729" s="10" t="s">
        <v>19</v>
      </c>
      <c r="H729" s="11">
        <v>0.7</v>
      </c>
      <c r="I729" s="63">
        <v>4</v>
      </c>
      <c r="J729" s="75">
        <v>150000</v>
      </c>
      <c r="K729" s="75">
        <v>600000</v>
      </c>
      <c r="L729" s="75">
        <v>600000</v>
      </c>
      <c r="M729" s="75"/>
      <c r="N729" s="65" t="s">
        <v>25</v>
      </c>
      <c r="O729" s="542" t="s">
        <v>133</v>
      </c>
      <c r="P729" s="543"/>
      <c r="Q729" s="544" t="s">
        <v>1109</v>
      </c>
      <c r="R729" s="538" t="s">
        <v>2854</v>
      </c>
      <c r="S729" s="545" t="s">
        <v>2791</v>
      </c>
      <c r="T729" s="545"/>
      <c r="U729" s="546"/>
      <c r="V729" s="547"/>
      <c r="W729" s="547">
        <f t="shared" ref="W729:W792" si="35">+L729-V729</f>
        <v>600000</v>
      </c>
    </row>
    <row r="730" spans="1:23" ht="28.5" hidden="1">
      <c r="A730" s="14">
        <v>726</v>
      </c>
      <c r="B730" s="63">
        <v>3</v>
      </c>
      <c r="C730" s="70" t="s">
        <v>1136</v>
      </c>
      <c r="D730" s="70" t="s">
        <v>18</v>
      </c>
      <c r="E730" s="70" t="s">
        <v>1136</v>
      </c>
      <c r="F730" s="71" t="s">
        <v>1143</v>
      </c>
      <c r="G730" s="10" t="s">
        <v>19</v>
      </c>
      <c r="H730" s="11">
        <v>0.7</v>
      </c>
      <c r="I730" s="63">
        <v>2</v>
      </c>
      <c r="J730" s="75">
        <v>350000</v>
      </c>
      <c r="K730" s="75">
        <v>700000</v>
      </c>
      <c r="L730" s="75">
        <v>700000</v>
      </c>
      <c r="M730" s="75"/>
      <c r="N730" s="65" t="s">
        <v>25</v>
      </c>
      <c r="O730" s="542" t="s">
        <v>133</v>
      </c>
      <c r="P730" s="543"/>
      <c r="Q730" s="544" t="s">
        <v>1109</v>
      </c>
      <c r="R730" s="538" t="s">
        <v>2854</v>
      </c>
      <c r="S730" s="545" t="s">
        <v>2791</v>
      </c>
      <c r="T730" s="545"/>
      <c r="U730" s="546"/>
      <c r="V730" s="547"/>
      <c r="W730" s="547">
        <f t="shared" si="35"/>
        <v>700000</v>
      </c>
    </row>
    <row r="731" spans="1:23" ht="28.5" hidden="1">
      <c r="A731" s="14">
        <v>727</v>
      </c>
      <c r="B731" s="63">
        <v>4</v>
      </c>
      <c r="C731" s="70" t="s">
        <v>1136</v>
      </c>
      <c r="D731" s="70" t="s">
        <v>18</v>
      </c>
      <c r="E731" s="70" t="s">
        <v>1136</v>
      </c>
      <c r="F731" s="71" t="s">
        <v>1144</v>
      </c>
      <c r="G731" s="10" t="s">
        <v>19</v>
      </c>
      <c r="H731" s="11">
        <v>0.7</v>
      </c>
      <c r="I731" s="63">
        <v>1</v>
      </c>
      <c r="J731" s="75">
        <v>34000</v>
      </c>
      <c r="K731" s="75">
        <v>34000</v>
      </c>
      <c r="L731" s="75">
        <v>34000</v>
      </c>
      <c r="M731" s="75"/>
      <c r="N731" s="65" t="s">
        <v>25</v>
      </c>
      <c r="O731" s="535" t="s">
        <v>38</v>
      </c>
      <c r="P731" s="536"/>
      <c r="Q731" s="548" t="s">
        <v>1145</v>
      </c>
      <c r="R731" s="538" t="s">
        <v>628</v>
      </c>
      <c r="S731" s="538" t="s">
        <v>1146</v>
      </c>
      <c r="T731" s="538" t="s">
        <v>1147</v>
      </c>
      <c r="U731" s="539" t="s">
        <v>723</v>
      </c>
      <c r="V731" s="540">
        <v>15191</v>
      </c>
      <c r="W731" s="541">
        <f t="shared" si="35"/>
        <v>18809</v>
      </c>
    </row>
    <row r="732" spans="1:23" ht="28.5" hidden="1">
      <c r="A732" s="14">
        <v>728</v>
      </c>
      <c r="B732" s="63">
        <v>5</v>
      </c>
      <c r="C732" s="70" t="s">
        <v>1136</v>
      </c>
      <c r="D732" s="70" t="s">
        <v>18</v>
      </c>
      <c r="E732" s="70" t="s">
        <v>1136</v>
      </c>
      <c r="F732" s="71" t="s">
        <v>1148</v>
      </c>
      <c r="G732" s="10" t="s">
        <v>19</v>
      </c>
      <c r="H732" s="11">
        <v>0.7</v>
      </c>
      <c r="I732" s="63">
        <v>2</v>
      </c>
      <c r="J732" s="75">
        <v>35000</v>
      </c>
      <c r="K732" s="75">
        <v>70000</v>
      </c>
      <c r="L732" s="75">
        <v>70000</v>
      </c>
      <c r="M732" s="75"/>
      <c r="N732" s="65" t="s">
        <v>25</v>
      </c>
      <c r="O732" s="535" t="s">
        <v>38</v>
      </c>
      <c r="P732" s="536"/>
      <c r="Q732" s="548" t="s">
        <v>1149</v>
      </c>
      <c r="R732" s="549" t="s">
        <v>606</v>
      </c>
      <c r="S732" s="549" t="s">
        <v>1150</v>
      </c>
      <c r="T732" s="538" t="s">
        <v>628</v>
      </c>
      <c r="U732" s="539" t="s">
        <v>735</v>
      </c>
      <c r="V732" s="540">
        <v>56000</v>
      </c>
      <c r="W732" s="541">
        <f t="shared" si="35"/>
        <v>14000</v>
      </c>
    </row>
    <row r="733" spans="1:23" ht="14.25" hidden="1">
      <c r="A733" s="14">
        <v>729</v>
      </c>
      <c r="B733" s="63">
        <v>6</v>
      </c>
      <c r="C733" s="70" t="s">
        <v>1136</v>
      </c>
      <c r="D733" s="70" t="s">
        <v>18</v>
      </c>
      <c r="E733" s="70" t="s">
        <v>1136</v>
      </c>
      <c r="F733" s="71" t="s">
        <v>1151</v>
      </c>
      <c r="G733" s="10" t="s">
        <v>19</v>
      </c>
      <c r="H733" s="11">
        <v>0.7</v>
      </c>
      <c r="I733" s="63">
        <v>1</v>
      </c>
      <c r="J733" s="79">
        <v>21000</v>
      </c>
      <c r="K733" s="75">
        <v>21000</v>
      </c>
      <c r="L733" s="75">
        <v>21000</v>
      </c>
      <c r="M733" s="75"/>
      <c r="N733" s="65" t="s">
        <v>25</v>
      </c>
      <c r="O733" s="535" t="s">
        <v>38</v>
      </c>
      <c r="P733" s="536"/>
      <c r="Q733" s="548" t="s">
        <v>1152</v>
      </c>
      <c r="R733" s="549" t="s">
        <v>618</v>
      </c>
      <c r="S733" s="549" t="s">
        <v>1153</v>
      </c>
      <c r="T733" s="538" t="s">
        <v>611</v>
      </c>
      <c r="U733" s="539" t="s">
        <v>735</v>
      </c>
      <c r="V733" s="540">
        <v>21000</v>
      </c>
      <c r="W733" s="541">
        <f t="shared" si="35"/>
        <v>0</v>
      </c>
    </row>
    <row r="734" spans="1:23" ht="42.75" hidden="1">
      <c r="A734" s="14">
        <v>730</v>
      </c>
      <c r="B734" s="63">
        <v>7</v>
      </c>
      <c r="C734" s="70" t="s">
        <v>1136</v>
      </c>
      <c r="D734" s="70" t="s">
        <v>18</v>
      </c>
      <c r="E734" s="70" t="s">
        <v>1136</v>
      </c>
      <c r="F734" s="71" t="s">
        <v>1154</v>
      </c>
      <c r="G734" s="10" t="s">
        <v>19</v>
      </c>
      <c r="H734" s="11">
        <v>0.7</v>
      </c>
      <c r="I734" s="63">
        <v>3</v>
      </c>
      <c r="J734" s="75">
        <v>42000</v>
      </c>
      <c r="K734" s="75">
        <v>126000</v>
      </c>
      <c r="L734" s="75">
        <v>126000</v>
      </c>
      <c r="M734" s="75"/>
      <c r="N734" s="65" t="s">
        <v>25</v>
      </c>
      <c r="O734" s="542" t="s">
        <v>37</v>
      </c>
      <c r="P734" s="543"/>
      <c r="Q734" s="544" t="s">
        <v>1155</v>
      </c>
      <c r="R734" s="545" t="s">
        <v>618</v>
      </c>
      <c r="S734" s="545" t="s">
        <v>1156</v>
      </c>
      <c r="T734" s="550" t="s">
        <v>2952</v>
      </c>
      <c r="U734" s="546"/>
      <c r="V734" s="547"/>
      <c r="W734" s="547">
        <f t="shared" si="35"/>
        <v>126000</v>
      </c>
    </row>
    <row r="735" spans="1:23" ht="42.75" hidden="1">
      <c r="A735" s="14">
        <v>731</v>
      </c>
      <c r="B735" s="63">
        <v>8</v>
      </c>
      <c r="C735" s="70" t="s">
        <v>1136</v>
      </c>
      <c r="D735" s="70" t="s">
        <v>18</v>
      </c>
      <c r="E735" s="70" t="s">
        <v>1136</v>
      </c>
      <c r="F735" s="71" t="s">
        <v>1157</v>
      </c>
      <c r="G735" s="10" t="s">
        <v>19</v>
      </c>
      <c r="H735" s="11">
        <v>0.7</v>
      </c>
      <c r="I735" s="63">
        <v>8</v>
      </c>
      <c r="J735" s="75">
        <v>42000</v>
      </c>
      <c r="K735" s="75">
        <v>336000</v>
      </c>
      <c r="L735" s="75">
        <v>336000</v>
      </c>
      <c r="M735" s="75"/>
      <c r="N735" s="65" t="s">
        <v>25</v>
      </c>
      <c r="O735" s="542" t="s">
        <v>37</v>
      </c>
      <c r="P735" s="543"/>
      <c r="Q735" s="544" t="s">
        <v>1155</v>
      </c>
      <c r="R735" s="545" t="s">
        <v>618</v>
      </c>
      <c r="S735" s="545" t="s">
        <v>1156</v>
      </c>
      <c r="T735" s="550" t="s">
        <v>2952</v>
      </c>
      <c r="U735" s="546"/>
      <c r="V735" s="547"/>
      <c r="W735" s="547">
        <f t="shared" si="35"/>
        <v>336000</v>
      </c>
    </row>
    <row r="736" spans="1:23" ht="28.5" hidden="1">
      <c r="A736" s="14">
        <v>732</v>
      </c>
      <c r="B736" s="63">
        <v>9</v>
      </c>
      <c r="C736" s="70" t="s">
        <v>1136</v>
      </c>
      <c r="D736" s="70" t="s">
        <v>18</v>
      </c>
      <c r="E736" s="70" t="s">
        <v>1136</v>
      </c>
      <c r="F736" s="71" t="s">
        <v>1158</v>
      </c>
      <c r="G736" s="10" t="s">
        <v>19</v>
      </c>
      <c r="H736" s="11">
        <v>0.7</v>
      </c>
      <c r="I736" s="63">
        <v>2</v>
      </c>
      <c r="J736" s="75">
        <v>150000</v>
      </c>
      <c r="K736" s="75">
        <v>300000</v>
      </c>
      <c r="L736" s="75">
        <v>300000</v>
      </c>
      <c r="M736" s="75"/>
      <c r="N736" s="65" t="s">
        <v>25</v>
      </c>
      <c r="O736" s="535" t="s">
        <v>38</v>
      </c>
      <c r="P736" s="536"/>
      <c r="Q736" s="548" t="s">
        <v>1159</v>
      </c>
      <c r="R736" s="549" t="s">
        <v>1160</v>
      </c>
      <c r="S736" s="549" t="s">
        <v>1161</v>
      </c>
      <c r="T736" s="538" t="s">
        <v>673</v>
      </c>
      <c r="U736" s="539" t="s">
        <v>735</v>
      </c>
      <c r="V736" s="540">
        <v>280000</v>
      </c>
      <c r="W736" s="541">
        <f t="shared" si="35"/>
        <v>20000</v>
      </c>
    </row>
    <row r="737" spans="1:23" ht="28.5" hidden="1">
      <c r="A737" s="14">
        <v>733</v>
      </c>
      <c r="B737" s="63">
        <v>10</v>
      </c>
      <c r="C737" s="70" t="s">
        <v>1136</v>
      </c>
      <c r="D737" s="70" t="s">
        <v>18</v>
      </c>
      <c r="E737" s="70" t="s">
        <v>1136</v>
      </c>
      <c r="F737" s="71" t="s">
        <v>1162</v>
      </c>
      <c r="G737" s="10" t="s">
        <v>19</v>
      </c>
      <c r="H737" s="11">
        <v>0.7</v>
      </c>
      <c r="I737" s="63">
        <v>1</v>
      </c>
      <c r="J737" s="75">
        <v>55000</v>
      </c>
      <c r="K737" s="75">
        <v>55000</v>
      </c>
      <c r="L737" s="75">
        <v>55000</v>
      </c>
      <c r="M737" s="75"/>
      <c r="N737" s="65" t="s">
        <v>25</v>
      </c>
      <c r="O737" s="535" t="s">
        <v>38</v>
      </c>
      <c r="P737" s="536"/>
      <c r="Q737" s="548" t="s">
        <v>1159</v>
      </c>
      <c r="R737" s="549" t="s">
        <v>618</v>
      </c>
      <c r="S737" s="549" t="s">
        <v>1163</v>
      </c>
      <c r="T737" s="538" t="s">
        <v>613</v>
      </c>
      <c r="U737" s="551" t="s">
        <v>2952</v>
      </c>
      <c r="V737" s="540">
        <v>37450</v>
      </c>
      <c r="W737" s="540">
        <f t="shared" si="35"/>
        <v>17550</v>
      </c>
    </row>
    <row r="738" spans="1:23" ht="42.75" hidden="1">
      <c r="A738" s="14">
        <v>734</v>
      </c>
      <c r="B738" s="63">
        <v>11</v>
      </c>
      <c r="C738" s="70" t="s">
        <v>1136</v>
      </c>
      <c r="D738" s="70" t="s">
        <v>18</v>
      </c>
      <c r="E738" s="70" t="s">
        <v>1136</v>
      </c>
      <c r="F738" s="71" t="s">
        <v>1164</v>
      </c>
      <c r="G738" s="10" t="s">
        <v>19</v>
      </c>
      <c r="H738" s="11">
        <v>0.7</v>
      </c>
      <c r="I738" s="63">
        <v>1</v>
      </c>
      <c r="J738" s="75">
        <v>50000</v>
      </c>
      <c r="K738" s="75">
        <v>50000</v>
      </c>
      <c r="L738" s="75">
        <v>50000</v>
      </c>
      <c r="M738" s="75"/>
      <c r="N738" s="65" t="s">
        <v>25</v>
      </c>
      <c r="O738" s="542" t="s">
        <v>22</v>
      </c>
      <c r="P738" s="543"/>
      <c r="Q738" s="544"/>
      <c r="R738" s="545"/>
      <c r="S738" s="545"/>
      <c r="T738" s="545"/>
      <c r="U738" s="546"/>
      <c r="V738" s="547"/>
      <c r="W738" s="547">
        <f t="shared" si="35"/>
        <v>50000</v>
      </c>
    </row>
    <row r="739" spans="1:23" ht="28.5" hidden="1">
      <c r="A739" s="14">
        <v>735</v>
      </c>
      <c r="B739" s="63">
        <v>12</v>
      </c>
      <c r="C739" s="70" t="s">
        <v>1136</v>
      </c>
      <c r="D739" s="70" t="s">
        <v>18</v>
      </c>
      <c r="E739" s="70" t="s">
        <v>1136</v>
      </c>
      <c r="F739" s="71" t="s">
        <v>1165</v>
      </c>
      <c r="G739" s="10" t="s">
        <v>19</v>
      </c>
      <c r="H739" s="11">
        <v>0.7</v>
      </c>
      <c r="I739" s="63">
        <v>1</v>
      </c>
      <c r="J739" s="75">
        <v>60000</v>
      </c>
      <c r="K739" s="75">
        <v>60000</v>
      </c>
      <c r="L739" s="75">
        <v>60000</v>
      </c>
      <c r="M739" s="75"/>
      <c r="N739" s="65" t="s">
        <v>25</v>
      </c>
      <c r="O739" s="535" t="s">
        <v>38</v>
      </c>
      <c r="P739" s="536"/>
      <c r="Q739" s="548" t="s">
        <v>1166</v>
      </c>
      <c r="R739" s="549" t="s">
        <v>618</v>
      </c>
      <c r="S739" s="549" t="s">
        <v>1167</v>
      </c>
      <c r="T739" s="538" t="s">
        <v>1168</v>
      </c>
      <c r="U739" s="551" t="s">
        <v>2808</v>
      </c>
      <c r="V739" s="540">
        <v>58850</v>
      </c>
      <c r="W739" s="540">
        <f t="shared" si="35"/>
        <v>1150</v>
      </c>
    </row>
    <row r="740" spans="1:23" ht="14.25" hidden="1">
      <c r="A740" s="14">
        <v>736</v>
      </c>
      <c r="B740" s="63">
        <v>13</v>
      </c>
      <c r="C740" s="70" t="s">
        <v>1136</v>
      </c>
      <c r="D740" s="70" t="s">
        <v>18</v>
      </c>
      <c r="E740" s="70" t="s">
        <v>1136</v>
      </c>
      <c r="F740" s="71" t="s">
        <v>1169</v>
      </c>
      <c r="G740" s="10" t="s">
        <v>19</v>
      </c>
      <c r="H740" s="11">
        <v>0.7</v>
      </c>
      <c r="I740" s="63">
        <v>2</v>
      </c>
      <c r="J740" s="75">
        <v>460000</v>
      </c>
      <c r="K740" s="75">
        <v>920000</v>
      </c>
      <c r="L740" s="75">
        <v>920000</v>
      </c>
      <c r="M740" s="75"/>
      <c r="N740" s="65" t="s">
        <v>25</v>
      </c>
      <c r="O740" s="542" t="s">
        <v>133</v>
      </c>
      <c r="P740" s="543"/>
      <c r="Q740" s="544" t="s">
        <v>3021</v>
      </c>
      <c r="R740" s="545" t="s">
        <v>2945</v>
      </c>
      <c r="S740" s="545" t="s">
        <v>2789</v>
      </c>
      <c r="T740" s="545"/>
      <c r="U740" s="546"/>
      <c r="V740" s="547"/>
      <c r="W740" s="547">
        <f t="shared" si="35"/>
        <v>920000</v>
      </c>
    </row>
    <row r="741" spans="1:23" ht="14.25" hidden="1">
      <c r="A741" s="14">
        <v>737</v>
      </c>
      <c r="B741" s="63">
        <v>14</v>
      </c>
      <c r="C741" s="70" t="s">
        <v>1136</v>
      </c>
      <c r="D741" s="70" t="s">
        <v>18</v>
      </c>
      <c r="E741" s="70" t="s">
        <v>1136</v>
      </c>
      <c r="F741" s="71" t="s">
        <v>1170</v>
      </c>
      <c r="G741" s="10" t="s">
        <v>19</v>
      </c>
      <c r="H741" s="11">
        <v>0.7</v>
      </c>
      <c r="I741" s="63">
        <v>2</v>
      </c>
      <c r="J741" s="75">
        <v>25000</v>
      </c>
      <c r="K741" s="75">
        <v>50000</v>
      </c>
      <c r="L741" s="75">
        <v>50000</v>
      </c>
      <c r="M741" s="75"/>
      <c r="N741" s="65" t="s">
        <v>25</v>
      </c>
      <c r="O741" s="535" t="s">
        <v>38</v>
      </c>
      <c r="P741" s="536"/>
      <c r="Q741" s="548" t="s">
        <v>3022</v>
      </c>
      <c r="R741" s="549" t="s">
        <v>628</v>
      </c>
      <c r="S741" s="549" t="s">
        <v>1171</v>
      </c>
      <c r="T741" s="549" t="s">
        <v>218</v>
      </c>
      <c r="U741" s="551" t="s">
        <v>2808</v>
      </c>
      <c r="V741" s="540">
        <v>50000</v>
      </c>
      <c r="W741" s="540">
        <f t="shared" si="35"/>
        <v>0</v>
      </c>
    </row>
    <row r="742" spans="1:23" ht="28.5" hidden="1">
      <c r="A742" s="14">
        <v>738</v>
      </c>
      <c r="B742" s="63">
        <v>15</v>
      </c>
      <c r="C742" s="70" t="s">
        <v>1136</v>
      </c>
      <c r="D742" s="70" t="s">
        <v>18</v>
      </c>
      <c r="E742" s="70" t="s">
        <v>1136</v>
      </c>
      <c r="F742" s="71" t="s">
        <v>1172</v>
      </c>
      <c r="G742" s="10" t="s">
        <v>19</v>
      </c>
      <c r="H742" s="11">
        <v>0.7</v>
      </c>
      <c r="I742" s="63">
        <v>2</v>
      </c>
      <c r="J742" s="75">
        <v>175000</v>
      </c>
      <c r="K742" s="75">
        <v>350000</v>
      </c>
      <c r="L742" s="75">
        <v>350000</v>
      </c>
      <c r="M742" s="75"/>
      <c r="N742" s="65" t="s">
        <v>25</v>
      </c>
      <c r="O742" s="542" t="s">
        <v>37</v>
      </c>
      <c r="P742" s="543"/>
      <c r="Q742" s="544" t="s">
        <v>1173</v>
      </c>
      <c r="R742" s="545" t="s">
        <v>1139</v>
      </c>
      <c r="S742" s="545" t="s">
        <v>1174</v>
      </c>
      <c r="T742" s="545" t="s">
        <v>1814</v>
      </c>
      <c r="U742" s="546"/>
      <c r="V742" s="547"/>
      <c r="W742" s="547">
        <f t="shared" si="35"/>
        <v>350000</v>
      </c>
    </row>
    <row r="743" spans="1:23" ht="14.25" hidden="1">
      <c r="A743" s="14">
        <v>739</v>
      </c>
      <c r="B743" s="63">
        <v>16</v>
      </c>
      <c r="C743" s="70" t="s">
        <v>1136</v>
      </c>
      <c r="D743" s="70" t="s">
        <v>18</v>
      </c>
      <c r="E743" s="70" t="s">
        <v>1136</v>
      </c>
      <c r="F743" s="71" t="s">
        <v>1175</v>
      </c>
      <c r="G743" s="10" t="s">
        <v>19</v>
      </c>
      <c r="H743" s="11">
        <v>0.7</v>
      </c>
      <c r="I743" s="63">
        <v>2</v>
      </c>
      <c r="J743" s="75">
        <v>14000</v>
      </c>
      <c r="K743" s="75">
        <v>28000</v>
      </c>
      <c r="L743" s="75">
        <v>28000</v>
      </c>
      <c r="M743" s="75"/>
      <c r="N743" s="65" t="s">
        <v>25</v>
      </c>
      <c r="O743" s="535" t="s">
        <v>38</v>
      </c>
      <c r="P743" s="536"/>
      <c r="Q743" s="548" t="s">
        <v>2672</v>
      </c>
      <c r="R743" s="549" t="s">
        <v>683</v>
      </c>
      <c r="S743" s="549" t="s">
        <v>1176</v>
      </c>
      <c r="T743" s="549" t="s">
        <v>217</v>
      </c>
      <c r="U743" s="551" t="s">
        <v>735</v>
      </c>
      <c r="V743" s="540">
        <v>28000</v>
      </c>
      <c r="W743" s="541">
        <f t="shared" si="35"/>
        <v>0</v>
      </c>
    </row>
    <row r="744" spans="1:23" ht="14.25" hidden="1">
      <c r="A744" s="14">
        <v>740</v>
      </c>
      <c r="B744" s="63">
        <v>17</v>
      </c>
      <c r="C744" s="70" t="s">
        <v>1136</v>
      </c>
      <c r="D744" s="70" t="s">
        <v>18</v>
      </c>
      <c r="E744" s="70" t="s">
        <v>1136</v>
      </c>
      <c r="F744" s="71" t="s">
        <v>1177</v>
      </c>
      <c r="G744" s="10" t="s">
        <v>19</v>
      </c>
      <c r="H744" s="11">
        <v>0.7</v>
      </c>
      <c r="I744" s="63">
        <v>2</v>
      </c>
      <c r="J744" s="75">
        <v>11000</v>
      </c>
      <c r="K744" s="75">
        <v>22000</v>
      </c>
      <c r="L744" s="75">
        <v>22000</v>
      </c>
      <c r="M744" s="75"/>
      <c r="N744" s="65" t="s">
        <v>25</v>
      </c>
      <c r="O744" s="535" t="s">
        <v>38</v>
      </c>
      <c r="P744" s="536"/>
      <c r="Q744" s="548" t="s">
        <v>1173</v>
      </c>
      <c r="R744" s="549" t="s">
        <v>1139</v>
      </c>
      <c r="S744" s="549" t="s">
        <v>1178</v>
      </c>
      <c r="T744" s="549" t="s">
        <v>217</v>
      </c>
      <c r="U744" s="551" t="s">
        <v>735</v>
      </c>
      <c r="V744" s="540">
        <v>16000</v>
      </c>
      <c r="W744" s="541">
        <f t="shared" si="35"/>
        <v>6000</v>
      </c>
    </row>
    <row r="745" spans="1:23" ht="28.5" hidden="1">
      <c r="A745" s="14">
        <v>741</v>
      </c>
      <c r="B745" s="63">
        <v>18</v>
      </c>
      <c r="C745" s="70" t="s">
        <v>1136</v>
      </c>
      <c r="D745" s="70" t="s">
        <v>18</v>
      </c>
      <c r="E745" s="70" t="s">
        <v>1136</v>
      </c>
      <c r="F745" s="94" t="s">
        <v>1179</v>
      </c>
      <c r="G745" s="10" t="s">
        <v>19</v>
      </c>
      <c r="H745" s="11">
        <v>0.7</v>
      </c>
      <c r="I745" s="63">
        <v>2</v>
      </c>
      <c r="J745" s="75">
        <v>12000</v>
      </c>
      <c r="K745" s="75">
        <v>24000</v>
      </c>
      <c r="L745" s="75">
        <v>24000</v>
      </c>
      <c r="M745" s="75"/>
      <c r="N745" s="65" t="s">
        <v>25</v>
      </c>
      <c r="O745" s="535" t="s">
        <v>38</v>
      </c>
      <c r="P745" s="536"/>
      <c r="Q745" s="548" t="s">
        <v>2673</v>
      </c>
      <c r="R745" s="549" t="s">
        <v>630</v>
      </c>
      <c r="S745" s="549" t="s">
        <v>1180</v>
      </c>
      <c r="T745" s="549" t="s">
        <v>724</v>
      </c>
      <c r="U745" s="551" t="s">
        <v>735</v>
      </c>
      <c r="V745" s="540">
        <v>23000</v>
      </c>
      <c r="W745" s="541">
        <f t="shared" si="35"/>
        <v>1000</v>
      </c>
    </row>
    <row r="746" spans="1:23" ht="25.5" hidden="1">
      <c r="A746" s="14">
        <v>742</v>
      </c>
      <c r="B746" s="63">
        <v>19</v>
      </c>
      <c r="C746" s="70" t="s">
        <v>1136</v>
      </c>
      <c r="D746" s="70" t="s">
        <v>18</v>
      </c>
      <c r="E746" s="70" t="s">
        <v>1136</v>
      </c>
      <c r="F746" s="94" t="s">
        <v>1181</v>
      </c>
      <c r="G746" s="10" t="s">
        <v>19</v>
      </c>
      <c r="H746" s="11">
        <v>0.7</v>
      </c>
      <c r="I746" s="63">
        <v>1</v>
      </c>
      <c r="J746" s="75">
        <v>400000</v>
      </c>
      <c r="K746" s="75">
        <v>400000</v>
      </c>
      <c r="L746" s="75">
        <v>400000</v>
      </c>
      <c r="M746" s="75"/>
      <c r="N746" s="65" t="s">
        <v>25</v>
      </c>
      <c r="O746" s="542" t="s">
        <v>37</v>
      </c>
      <c r="P746" s="543"/>
      <c r="Q746" s="544" t="s">
        <v>1182</v>
      </c>
      <c r="R746" s="545" t="s">
        <v>606</v>
      </c>
      <c r="S746" s="545" t="s">
        <v>1183</v>
      </c>
      <c r="T746" s="545" t="s">
        <v>1880</v>
      </c>
      <c r="U746" s="546"/>
      <c r="V746" s="547"/>
      <c r="W746" s="547">
        <f t="shared" si="35"/>
        <v>400000</v>
      </c>
    </row>
    <row r="747" spans="1:23" ht="14.25" hidden="1">
      <c r="A747" s="14">
        <v>743</v>
      </c>
      <c r="B747" s="63">
        <v>20</v>
      </c>
      <c r="C747" s="70" t="s">
        <v>1136</v>
      </c>
      <c r="D747" s="70" t="s">
        <v>18</v>
      </c>
      <c r="E747" s="70" t="s">
        <v>1136</v>
      </c>
      <c r="F747" s="71" t="s">
        <v>1184</v>
      </c>
      <c r="G747" s="10" t="s">
        <v>19</v>
      </c>
      <c r="H747" s="11">
        <v>0.7</v>
      </c>
      <c r="I747" s="63">
        <v>2</v>
      </c>
      <c r="J747" s="75">
        <v>12000</v>
      </c>
      <c r="K747" s="75">
        <v>24000</v>
      </c>
      <c r="L747" s="75">
        <v>24000</v>
      </c>
      <c r="M747" s="75"/>
      <c r="N747" s="65" t="s">
        <v>25</v>
      </c>
      <c r="O747" s="535" t="s">
        <v>38</v>
      </c>
      <c r="P747" s="536"/>
      <c r="Q747" s="548" t="s">
        <v>1159</v>
      </c>
      <c r="R747" s="549" t="s">
        <v>618</v>
      </c>
      <c r="S747" s="549" t="s">
        <v>1163</v>
      </c>
      <c r="T747" s="549" t="s">
        <v>613</v>
      </c>
      <c r="U747" s="551" t="s">
        <v>2952</v>
      </c>
      <c r="V747" s="540">
        <v>13000</v>
      </c>
      <c r="W747" s="540">
        <f t="shared" si="35"/>
        <v>11000</v>
      </c>
    </row>
    <row r="748" spans="1:23" ht="14.25" hidden="1">
      <c r="A748" s="14">
        <v>744</v>
      </c>
      <c r="B748" s="63">
        <v>21</v>
      </c>
      <c r="C748" s="70" t="s">
        <v>1136</v>
      </c>
      <c r="D748" s="70" t="s">
        <v>18</v>
      </c>
      <c r="E748" s="70" t="s">
        <v>1136</v>
      </c>
      <c r="F748" s="71" t="s">
        <v>749</v>
      </c>
      <c r="G748" s="10" t="s">
        <v>19</v>
      </c>
      <c r="H748" s="11">
        <v>0.7</v>
      </c>
      <c r="I748" s="63">
        <v>3</v>
      </c>
      <c r="J748" s="75">
        <v>22000</v>
      </c>
      <c r="K748" s="75">
        <v>66000</v>
      </c>
      <c r="L748" s="75">
        <v>66000</v>
      </c>
      <c r="M748" s="75"/>
      <c r="N748" s="65" t="s">
        <v>25</v>
      </c>
      <c r="O748" s="535" t="s">
        <v>38</v>
      </c>
      <c r="P748" s="536"/>
      <c r="Q748" s="548" t="s">
        <v>1185</v>
      </c>
      <c r="R748" s="549" t="s">
        <v>606</v>
      </c>
      <c r="S748" s="549" t="s">
        <v>1186</v>
      </c>
      <c r="T748" s="549" t="s">
        <v>216</v>
      </c>
      <c r="U748" s="551" t="s">
        <v>1747</v>
      </c>
      <c r="V748" s="540">
        <v>52500</v>
      </c>
      <c r="W748" s="541">
        <f t="shared" si="35"/>
        <v>13500</v>
      </c>
    </row>
    <row r="749" spans="1:23" ht="14.25" hidden="1">
      <c r="A749" s="14">
        <v>745</v>
      </c>
      <c r="B749" s="63">
        <v>22</v>
      </c>
      <c r="C749" s="70" t="s">
        <v>1136</v>
      </c>
      <c r="D749" s="70" t="s">
        <v>18</v>
      </c>
      <c r="E749" s="70" t="s">
        <v>1136</v>
      </c>
      <c r="F749" s="71" t="s">
        <v>1187</v>
      </c>
      <c r="G749" s="10" t="s">
        <v>19</v>
      </c>
      <c r="H749" s="11">
        <v>0.7</v>
      </c>
      <c r="I749" s="63">
        <v>2</v>
      </c>
      <c r="J749" s="75">
        <v>70000</v>
      </c>
      <c r="K749" s="75">
        <v>140000</v>
      </c>
      <c r="L749" s="75">
        <v>140000</v>
      </c>
      <c r="M749" s="75"/>
      <c r="N749" s="65" t="s">
        <v>25</v>
      </c>
      <c r="O749" s="542" t="s">
        <v>133</v>
      </c>
      <c r="P749" s="543"/>
      <c r="Q749" s="544" t="s">
        <v>2674</v>
      </c>
      <c r="R749" s="545" t="s">
        <v>2675</v>
      </c>
      <c r="S749" s="545" t="s">
        <v>2676</v>
      </c>
      <c r="T749" s="545"/>
      <c r="U749" s="546"/>
      <c r="V749" s="547"/>
      <c r="W749" s="547">
        <f t="shared" si="35"/>
        <v>140000</v>
      </c>
    </row>
    <row r="750" spans="1:23" ht="14.25" hidden="1">
      <c r="A750" s="14">
        <v>746</v>
      </c>
      <c r="B750" s="63">
        <v>23</v>
      </c>
      <c r="C750" s="70" t="s">
        <v>1136</v>
      </c>
      <c r="D750" s="70" t="s">
        <v>18</v>
      </c>
      <c r="E750" s="70" t="s">
        <v>1136</v>
      </c>
      <c r="F750" s="71" t="s">
        <v>1188</v>
      </c>
      <c r="G750" s="10" t="s">
        <v>19</v>
      </c>
      <c r="H750" s="11">
        <v>0.7</v>
      </c>
      <c r="I750" s="63">
        <v>1</v>
      </c>
      <c r="J750" s="75">
        <v>28000</v>
      </c>
      <c r="K750" s="75">
        <v>28000</v>
      </c>
      <c r="L750" s="75">
        <v>28000</v>
      </c>
      <c r="M750" s="75"/>
      <c r="N750" s="65" t="s">
        <v>25</v>
      </c>
      <c r="O750" s="535" t="s">
        <v>38</v>
      </c>
      <c r="P750" s="536"/>
      <c r="Q750" s="548" t="s">
        <v>1189</v>
      </c>
      <c r="R750" s="549" t="s">
        <v>1190</v>
      </c>
      <c r="S750" s="549" t="s">
        <v>1191</v>
      </c>
      <c r="T750" s="549" t="s">
        <v>2812</v>
      </c>
      <c r="U750" s="551" t="s">
        <v>2952</v>
      </c>
      <c r="V750" s="540">
        <v>23000</v>
      </c>
      <c r="W750" s="540">
        <f t="shared" si="35"/>
        <v>5000</v>
      </c>
    </row>
    <row r="751" spans="1:23" ht="14.25" hidden="1">
      <c r="A751" s="14">
        <v>747</v>
      </c>
      <c r="B751" s="63">
        <v>24</v>
      </c>
      <c r="C751" s="70" t="s">
        <v>1136</v>
      </c>
      <c r="D751" s="70" t="s">
        <v>18</v>
      </c>
      <c r="E751" s="70" t="s">
        <v>1136</v>
      </c>
      <c r="F751" s="71" t="s">
        <v>1192</v>
      </c>
      <c r="G751" s="10" t="s">
        <v>19</v>
      </c>
      <c r="H751" s="11">
        <v>0.7</v>
      </c>
      <c r="I751" s="63">
        <v>2</v>
      </c>
      <c r="J751" s="75">
        <v>30000</v>
      </c>
      <c r="K751" s="75">
        <v>60000</v>
      </c>
      <c r="L751" s="75">
        <v>60000</v>
      </c>
      <c r="M751" s="75"/>
      <c r="N751" s="65" t="s">
        <v>25</v>
      </c>
      <c r="O751" s="535" t="s">
        <v>38</v>
      </c>
      <c r="P751" s="536"/>
      <c r="Q751" s="548" t="s">
        <v>1193</v>
      </c>
      <c r="R751" s="549" t="s">
        <v>646</v>
      </c>
      <c r="S751" s="549" t="s">
        <v>2677</v>
      </c>
      <c r="T751" s="549" t="s">
        <v>1814</v>
      </c>
      <c r="U751" s="551" t="s">
        <v>2952</v>
      </c>
      <c r="V751" s="540">
        <v>19500</v>
      </c>
      <c r="W751" s="540">
        <f t="shared" si="35"/>
        <v>40500</v>
      </c>
    </row>
    <row r="752" spans="1:23" ht="14.25" hidden="1">
      <c r="A752" s="14">
        <v>748</v>
      </c>
      <c r="B752" s="63">
        <v>25</v>
      </c>
      <c r="C752" s="70" t="s">
        <v>1136</v>
      </c>
      <c r="D752" s="70" t="s">
        <v>18</v>
      </c>
      <c r="E752" s="70" t="s">
        <v>1136</v>
      </c>
      <c r="F752" s="71" t="s">
        <v>1194</v>
      </c>
      <c r="G752" s="10" t="s">
        <v>19</v>
      </c>
      <c r="H752" s="11">
        <v>0.7</v>
      </c>
      <c r="I752" s="63">
        <v>1</v>
      </c>
      <c r="J752" s="75">
        <v>8000</v>
      </c>
      <c r="K752" s="75">
        <v>8000</v>
      </c>
      <c r="L752" s="75">
        <v>8000</v>
      </c>
      <c r="M752" s="75"/>
      <c r="N752" s="65" t="s">
        <v>25</v>
      </c>
      <c r="O752" s="535" t="s">
        <v>38</v>
      </c>
      <c r="P752" s="536"/>
      <c r="Q752" s="548" t="s">
        <v>1159</v>
      </c>
      <c r="R752" s="549" t="s">
        <v>618</v>
      </c>
      <c r="S752" s="549" t="s">
        <v>1163</v>
      </c>
      <c r="T752" s="549" t="s">
        <v>613</v>
      </c>
      <c r="U752" s="551" t="s">
        <v>2952</v>
      </c>
      <c r="V752" s="540">
        <v>8000</v>
      </c>
      <c r="W752" s="540">
        <f t="shared" si="35"/>
        <v>0</v>
      </c>
    </row>
    <row r="753" spans="1:23" ht="14.25" hidden="1">
      <c r="A753" s="14">
        <v>749</v>
      </c>
      <c r="B753" s="63">
        <v>26</v>
      </c>
      <c r="C753" s="70" t="s">
        <v>1136</v>
      </c>
      <c r="D753" s="70" t="s">
        <v>18</v>
      </c>
      <c r="E753" s="70" t="s">
        <v>1136</v>
      </c>
      <c r="F753" s="71" t="s">
        <v>1195</v>
      </c>
      <c r="G753" s="10" t="s">
        <v>19</v>
      </c>
      <c r="H753" s="11">
        <v>0.7</v>
      </c>
      <c r="I753" s="63">
        <v>1</v>
      </c>
      <c r="J753" s="75">
        <v>40000</v>
      </c>
      <c r="K753" s="75">
        <v>40000</v>
      </c>
      <c r="L753" s="75">
        <v>39390.58</v>
      </c>
      <c r="M753" s="75">
        <v>609.41999999999996</v>
      </c>
      <c r="N753" s="65" t="s">
        <v>25</v>
      </c>
      <c r="O753" s="552" t="s">
        <v>38</v>
      </c>
      <c r="P753" s="553"/>
      <c r="Q753" s="554" t="s">
        <v>2678</v>
      </c>
      <c r="R753" s="555" t="s">
        <v>736</v>
      </c>
      <c r="S753" s="555" t="s">
        <v>2679</v>
      </c>
      <c r="T753" s="555" t="s">
        <v>2439</v>
      </c>
      <c r="U753" s="551" t="s">
        <v>3023</v>
      </c>
      <c r="V753" s="540">
        <v>36950</v>
      </c>
      <c r="W753" s="540">
        <f t="shared" si="35"/>
        <v>2440.5800000000017</v>
      </c>
    </row>
    <row r="754" spans="1:23" ht="38.25" hidden="1">
      <c r="A754" s="14">
        <v>750</v>
      </c>
      <c r="B754" s="63">
        <v>27</v>
      </c>
      <c r="C754" s="70" t="s">
        <v>1136</v>
      </c>
      <c r="D754" s="70" t="s">
        <v>23</v>
      </c>
      <c r="E754" s="68" t="s">
        <v>1196</v>
      </c>
      <c r="F754" s="12" t="s">
        <v>728</v>
      </c>
      <c r="G754" s="10" t="s">
        <v>24</v>
      </c>
      <c r="H754" s="11">
        <v>0.7</v>
      </c>
      <c r="I754" s="63">
        <v>1</v>
      </c>
      <c r="J754" s="65">
        <v>80000</v>
      </c>
      <c r="K754" s="65">
        <v>80000</v>
      </c>
      <c r="L754" s="75">
        <v>80000</v>
      </c>
      <c r="M754" s="75"/>
      <c r="N754" s="65" t="s">
        <v>25</v>
      </c>
      <c r="O754" s="556" t="s">
        <v>130</v>
      </c>
      <c r="P754" s="557" t="s">
        <v>1197</v>
      </c>
      <c r="Q754" s="558" t="s">
        <v>1198</v>
      </c>
      <c r="R754" s="509"/>
      <c r="S754" s="509"/>
      <c r="T754" s="509"/>
      <c r="U754" s="559"/>
      <c r="V754" s="560"/>
      <c r="W754" s="541">
        <f t="shared" si="35"/>
        <v>80000</v>
      </c>
    </row>
    <row r="755" spans="1:23" ht="42.75" hidden="1">
      <c r="A755" s="14">
        <v>751</v>
      </c>
      <c r="B755" s="63">
        <v>28</v>
      </c>
      <c r="C755" s="70" t="s">
        <v>1136</v>
      </c>
      <c r="D755" s="70" t="s">
        <v>23</v>
      </c>
      <c r="E755" s="68" t="s">
        <v>1199</v>
      </c>
      <c r="F755" s="12" t="s">
        <v>1200</v>
      </c>
      <c r="G755" s="10" t="s">
        <v>19</v>
      </c>
      <c r="H755" s="11">
        <v>0.7</v>
      </c>
      <c r="I755" s="63">
        <v>1</v>
      </c>
      <c r="J755" s="65">
        <v>22000</v>
      </c>
      <c r="K755" s="65">
        <v>22000</v>
      </c>
      <c r="L755" s="75">
        <v>22000</v>
      </c>
      <c r="M755" s="75"/>
      <c r="N755" s="65" t="s">
        <v>25</v>
      </c>
      <c r="O755" s="556" t="s">
        <v>130</v>
      </c>
      <c r="P755" s="561" t="s">
        <v>1201</v>
      </c>
      <c r="Q755" s="558" t="s">
        <v>1202</v>
      </c>
      <c r="R755" s="509"/>
      <c r="S755" s="509"/>
      <c r="T755" s="509"/>
      <c r="U755" s="559"/>
      <c r="V755" s="560"/>
      <c r="W755" s="541">
        <f t="shared" si="35"/>
        <v>22000</v>
      </c>
    </row>
    <row r="756" spans="1:23" ht="28.5" hidden="1">
      <c r="A756" s="14">
        <v>752</v>
      </c>
      <c r="B756" s="63">
        <v>29</v>
      </c>
      <c r="C756" s="70" t="s">
        <v>1136</v>
      </c>
      <c r="D756" s="70" t="s">
        <v>23</v>
      </c>
      <c r="E756" s="68" t="s">
        <v>1199</v>
      </c>
      <c r="F756" s="12" t="s">
        <v>1203</v>
      </c>
      <c r="G756" s="10" t="s">
        <v>24</v>
      </c>
      <c r="H756" s="11">
        <v>0.7</v>
      </c>
      <c r="I756" s="63">
        <v>1</v>
      </c>
      <c r="J756" s="65">
        <v>28820</v>
      </c>
      <c r="K756" s="65">
        <v>28820</v>
      </c>
      <c r="L756" s="75">
        <v>28820</v>
      </c>
      <c r="M756" s="75"/>
      <c r="N756" s="65" t="s">
        <v>25</v>
      </c>
      <c r="O756" s="556" t="s">
        <v>130</v>
      </c>
      <c r="P756" s="561" t="s">
        <v>1204</v>
      </c>
      <c r="Q756" s="558" t="s">
        <v>1205</v>
      </c>
      <c r="R756" s="509"/>
      <c r="S756" s="509"/>
      <c r="T756" s="509"/>
      <c r="U756" s="559"/>
      <c r="V756" s="560"/>
      <c r="W756" s="541">
        <f t="shared" si="35"/>
        <v>28820</v>
      </c>
    </row>
    <row r="757" spans="1:23" ht="25.5" hidden="1">
      <c r="A757" s="14">
        <v>753</v>
      </c>
      <c r="B757" s="63">
        <v>30</v>
      </c>
      <c r="C757" s="70" t="s">
        <v>1136</v>
      </c>
      <c r="D757" s="70" t="s">
        <v>23</v>
      </c>
      <c r="E757" s="68" t="s">
        <v>1199</v>
      </c>
      <c r="F757" s="12" t="s">
        <v>1206</v>
      </c>
      <c r="G757" s="10" t="s">
        <v>24</v>
      </c>
      <c r="H757" s="11">
        <v>0.7</v>
      </c>
      <c r="I757" s="63">
        <v>1</v>
      </c>
      <c r="J757" s="65">
        <v>29320</v>
      </c>
      <c r="K757" s="65">
        <v>29320</v>
      </c>
      <c r="L757" s="75">
        <v>29320</v>
      </c>
      <c r="M757" s="75"/>
      <c r="N757" s="65" t="s">
        <v>25</v>
      </c>
      <c r="O757" s="562" t="s">
        <v>130</v>
      </c>
      <c r="P757" s="509"/>
      <c r="Q757" s="509"/>
      <c r="R757" s="563"/>
      <c r="S757" s="564"/>
      <c r="T757" s="563"/>
      <c r="U757" s="565"/>
      <c r="V757" s="566"/>
      <c r="W757" s="541">
        <f t="shared" si="35"/>
        <v>29320</v>
      </c>
    </row>
    <row r="758" spans="1:23" ht="42.75" hidden="1">
      <c r="A758" s="14">
        <v>754</v>
      </c>
      <c r="B758" s="63">
        <v>31</v>
      </c>
      <c r="C758" s="70" t="s">
        <v>1136</v>
      </c>
      <c r="D758" s="70" t="s">
        <v>23</v>
      </c>
      <c r="E758" s="68" t="s">
        <v>1207</v>
      </c>
      <c r="F758" s="12" t="s">
        <v>1208</v>
      </c>
      <c r="G758" s="10" t="s">
        <v>19</v>
      </c>
      <c r="H758" s="11">
        <v>0.7</v>
      </c>
      <c r="I758" s="63">
        <v>1</v>
      </c>
      <c r="J758" s="65">
        <v>21000</v>
      </c>
      <c r="K758" s="65">
        <v>21000</v>
      </c>
      <c r="L758" s="75">
        <v>21000</v>
      </c>
      <c r="M758" s="75"/>
      <c r="N758" s="65" t="s">
        <v>25</v>
      </c>
      <c r="O758" s="535" t="s">
        <v>38</v>
      </c>
      <c r="P758" s="567"/>
      <c r="Q758" s="568" t="s">
        <v>1202</v>
      </c>
      <c r="R758" s="555" t="s">
        <v>812</v>
      </c>
      <c r="S758" s="569" t="s">
        <v>2680</v>
      </c>
      <c r="T758" s="555" t="s">
        <v>724</v>
      </c>
      <c r="U758" s="570" t="s">
        <v>724</v>
      </c>
      <c r="V758" s="571">
        <v>21000</v>
      </c>
      <c r="W758" s="540">
        <f t="shared" si="35"/>
        <v>0</v>
      </c>
    </row>
    <row r="759" spans="1:23" ht="42.75" hidden="1">
      <c r="A759" s="14">
        <v>755</v>
      </c>
      <c r="B759" s="63">
        <v>32</v>
      </c>
      <c r="C759" s="70" t="s">
        <v>1136</v>
      </c>
      <c r="D759" s="70" t="s">
        <v>23</v>
      </c>
      <c r="E759" s="68" t="s">
        <v>1207</v>
      </c>
      <c r="F759" s="12" t="s">
        <v>1200</v>
      </c>
      <c r="G759" s="10" t="s">
        <v>19</v>
      </c>
      <c r="H759" s="11">
        <v>0.7</v>
      </c>
      <c r="I759" s="63">
        <v>2</v>
      </c>
      <c r="J759" s="65">
        <v>22000</v>
      </c>
      <c r="K759" s="65">
        <v>44000</v>
      </c>
      <c r="L759" s="75">
        <v>44000</v>
      </c>
      <c r="M759" s="75"/>
      <c r="N759" s="65" t="s">
        <v>25</v>
      </c>
      <c r="O759" s="535" t="s">
        <v>38</v>
      </c>
      <c r="P759" s="567"/>
      <c r="Q759" s="568" t="s">
        <v>1202</v>
      </c>
      <c r="R759" s="555" t="s">
        <v>812</v>
      </c>
      <c r="S759" s="569" t="s">
        <v>2680</v>
      </c>
      <c r="T759" s="555" t="s">
        <v>724</v>
      </c>
      <c r="U759" s="570" t="s">
        <v>724</v>
      </c>
      <c r="V759" s="571">
        <v>44000</v>
      </c>
      <c r="W759" s="540">
        <f t="shared" si="35"/>
        <v>0</v>
      </c>
    </row>
    <row r="760" spans="1:23" ht="14.25" hidden="1">
      <c r="A760" s="14">
        <v>756</v>
      </c>
      <c r="B760" s="63">
        <v>33</v>
      </c>
      <c r="C760" s="70" t="s">
        <v>1136</v>
      </c>
      <c r="D760" s="70" t="s">
        <v>23</v>
      </c>
      <c r="E760" s="68" t="s">
        <v>1207</v>
      </c>
      <c r="F760" s="12" t="s">
        <v>1210</v>
      </c>
      <c r="G760" s="10" t="s">
        <v>19</v>
      </c>
      <c r="H760" s="11">
        <v>0.7</v>
      </c>
      <c r="I760" s="63">
        <v>1</v>
      </c>
      <c r="J760" s="65">
        <v>95000</v>
      </c>
      <c r="K760" s="65">
        <v>95000</v>
      </c>
      <c r="L760" s="75">
        <v>95000</v>
      </c>
      <c r="M760" s="75"/>
      <c r="N760" s="65" t="s">
        <v>25</v>
      </c>
      <c r="O760" s="535" t="s">
        <v>38</v>
      </c>
      <c r="P760" s="567"/>
      <c r="Q760" s="572" t="s">
        <v>2681</v>
      </c>
      <c r="R760" s="555" t="s">
        <v>812</v>
      </c>
      <c r="S760" s="569" t="s">
        <v>426</v>
      </c>
      <c r="T760" s="555" t="s">
        <v>214</v>
      </c>
      <c r="U760" s="570" t="s">
        <v>214</v>
      </c>
      <c r="V760" s="571">
        <v>95000</v>
      </c>
      <c r="W760" s="540">
        <f t="shared" si="35"/>
        <v>0</v>
      </c>
    </row>
    <row r="761" spans="1:23" ht="42.75" hidden="1">
      <c r="A761" s="14">
        <v>757</v>
      </c>
      <c r="B761" s="63">
        <v>34</v>
      </c>
      <c r="C761" s="70" t="s">
        <v>1136</v>
      </c>
      <c r="D761" s="70" t="s">
        <v>23</v>
      </c>
      <c r="E761" s="68" t="s">
        <v>1211</v>
      </c>
      <c r="F761" s="12" t="s">
        <v>1212</v>
      </c>
      <c r="G761" s="10" t="s">
        <v>19</v>
      </c>
      <c r="H761" s="11">
        <v>0.7</v>
      </c>
      <c r="I761" s="63">
        <v>2</v>
      </c>
      <c r="J761" s="65">
        <v>21000</v>
      </c>
      <c r="K761" s="65">
        <v>42000</v>
      </c>
      <c r="L761" s="75">
        <v>42000</v>
      </c>
      <c r="M761" s="75"/>
      <c r="N761" s="65" t="s">
        <v>25</v>
      </c>
      <c r="O761" s="535" t="s">
        <v>38</v>
      </c>
      <c r="P761" s="573"/>
      <c r="Q761" s="568" t="s">
        <v>1202</v>
      </c>
      <c r="R761" s="555" t="s">
        <v>673</v>
      </c>
      <c r="S761" s="569" t="s">
        <v>387</v>
      </c>
      <c r="T761" s="555" t="s">
        <v>3024</v>
      </c>
      <c r="U761" s="570" t="s">
        <v>3025</v>
      </c>
      <c r="V761" s="574">
        <v>42000</v>
      </c>
      <c r="W761" s="540">
        <f t="shared" si="35"/>
        <v>0</v>
      </c>
    </row>
    <row r="762" spans="1:23" ht="42.75" hidden="1">
      <c r="A762" s="14">
        <v>758</v>
      </c>
      <c r="B762" s="63">
        <v>35</v>
      </c>
      <c r="C762" s="70" t="s">
        <v>1136</v>
      </c>
      <c r="D762" s="70" t="s">
        <v>23</v>
      </c>
      <c r="E762" s="68" t="s">
        <v>1211</v>
      </c>
      <c r="F762" s="12" t="s">
        <v>1200</v>
      </c>
      <c r="G762" s="10" t="s">
        <v>19</v>
      </c>
      <c r="H762" s="11">
        <v>0.7</v>
      </c>
      <c r="I762" s="63">
        <v>1</v>
      </c>
      <c r="J762" s="65">
        <v>22000</v>
      </c>
      <c r="K762" s="65">
        <v>22000</v>
      </c>
      <c r="L762" s="75">
        <v>22000</v>
      </c>
      <c r="M762" s="75"/>
      <c r="N762" s="65" t="s">
        <v>25</v>
      </c>
      <c r="O762" s="535" t="s">
        <v>38</v>
      </c>
      <c r="P762" s="573"/>
      <c r="Q762" s="568" t="s">
        <v>1202</v>
      </c>
      <c r="R762" s="575">
        <v>241810</v>
      </c>
      <c r="S762" s="576" t="s">
        <v>2660</v>
      </c>
      <c r="T762" s="555" t="s">
        <v>3026</v>
      </c>
      <c r="U762" s="570" t="s">
        <v>3027</v>
      </c>
      <c r="V762" s="574">
        <v>22000</v>
      </c>
      <c r="W762" s="540">
        <f t="shared" si="35"/>
        <v>0</v>
      </c>
    </row>
    <row r="763" spans="1:23" ht="38.25" hidden="1">
      <c r="A763" s="14">
        <v>759</v>
      </c>
      <c r="B763" s="63">
        <v>36</v>
      </c>
      <c r="C763" s="70" t="s">
        <v>1136</v>
      </c>
      <c r="D763" s="70" t="s">
        <v>23</v>
      </c>
      <c r="E763" s="68" t="s">
        <v>1211</v>
      </c>
      <c r="F763" s="12" t="s">
        <v>1214</v>
      </c>
      <c r="G763" s="10" t="s">
        <v>24</v>
      </c>
      <c r="H763" s="11">
        <v>0.7</v>
      </c>
      <c r="I763" s="63">
        <v>1</v>
      </c>
      <c r="J763" s="65">
        <v>60000</v>
      </c>
      <c r="K763" s="65">
        <v>60000</v>
      </c>
      <c r="L763" s="75">
        <v>60000</v>
      </c>
      <c r="M763" s="75"/>
      <c r="N763" s="65" t="s">
        <v>25</v>
      </c>
      <c r="O763" s="556" t="s">
        <v>130</v>
      </c>
      <c r="P763" s="561" t="s">
        <v>1215</v>
      </c>
      <c r="Q763" s="558" t="s">
        <v>1216</v>
      </c>
      <c r="R763" s="509"/>
      <c r="S763" s="577"/>
      <c r="T763" s="509"/>
      <c r="U763" s="559"/>
      <c r="V763" s="560"/>
      <c r="W763" s="541">
        <f t="shared" si="35"/>
        <v>60000</v>
      </c>
    </row>
    <row r="764" spans="1:23" ht="25.5" hidden="1">
      <c r="A764" s="14">
        <v>760</v>
      </c>
      <c r="B764" s="63">
        <v>37</v>
      </c>
      <c r="C764" s="70" t="s">
        <v>1136</v>
      </c>
      <c r="D764" s="70" t="s">
        <v>23</v>
      </c>
      <c r="E764" s="68" t="s">
        <v>1217</v>
      </c>
      <c r="F764" s="12" t="s">
        <v>1218</v>
      </c>
      <c r="G764" s="10" t="s">
        <v>19</v>
      </c>
      <c r="H764" s="11">
        <v>0.7</v>
      </c>
      <c r="I764" s="63">
        <v>1</v>
      </c>
      <c r="J764" s="65">
        <v>8600</v>
      </c>
      <c r="K764" s="65">
        <v>8600</v>
      </c>
      <c r="L764" s="75">
        <v>8600</v>
      </c>
      <c r="M764" s="75"/>
      <c r="N764" s="65" t="s">
        <v>25</v>
      </c>
      <c r="O764" s="556" t="s">
        <v>130</v>
      </c>
      <c r="P764" s="509"/>
      <c r="Q764" s="509"/>
      <c r="R764" s="509"/>
      <c r="S764" s="577"/>
      <c r="T764" s="509"/>
      <c r="U764" s="559"/>
      <c r="V764" s="560"/>
      <c r="W764" s="541">
        <f t="shared" si="35"/>
        <v>8600</v>
      </c>
    </row>
    <row r="765" spans="1:23" ht="42.75" hidden="1">
      <c r="A765" s="14">
        <v>761</v>
      </c>
      <c r="B765" s="63">
        <v>38</v>
      </c>
      <c r="C765" s="70" t="s">
        <v>1136</v>
      </c>
      <c r="D765" s="70" t="s">
        <v>23</v>
      </c>
      <c r="E765" s="68" t="s">
        <v>1217</v>
      </c>
      <c r="F765" s="12" t="s">
        <v>1219</v>
      </c>
      <c r="G765" s="10" t="s">
        <v>19</v>
      </c>
      <c r="H765" s="11">
        <v>0.7</v>
      </c>
      <c r="I765" s="63">
        <v>1</v>
      </c>
      <c r="J765" s="65">
        <v>22000</v>
      </c>
      <c r="K765" s="65">
        <v>22000</v>
      </c>
      <c r="L765" s="75">
        <v>22000</v>
      </c>
      <c r="M765" s="75"/>
      <c r="N765" s="65" t="s">
        <v>25</v>
      </c>
      <c r="O765" s="556" t="s">
        <v>130</v>
      </c>
      <c r="P765" s="561" t="s">
        <v>1215</v>
      </c>
      <c r="Q765" s="558" t="s">
        <v>1220</v>
      </c>
      <c r="R765" s="509"/>
      <c r="S765" s="577"/>
      <c r="T765" s="509"/>
      <c r="U765" s="559"/>
      <c r="V765" s="560"/>
      <c r="W765" s="541">
        <f t="shared" si="35"/>
        <v>22000</v>
      </c>
    </row>
    <row r="766" spans="1:23" ht="38.25" hidden="1">
      <c r="A766" s="14">
        <v>762</v>
      </c>
      <c r="B766" s="63">
        <v>39</v>
      </c>
      <c r="C766" s="70" t="s">
        <v>1136</v>
      </c>
      <c r="D766" s="70" t="s">
        <v>23</v>
      </c>
      <c r="E766" s="68" t="s">
        <v>1217</v>
      </c>
      <c r="F766" s="12" t="s">
        <v>1221</v>
      </c>
      <c r="G766" s="10" t="s">
        <v>24</v>
      </c>
      <c r="H766" s="11">
        <v>0.7</v>
      </c>
      <c r="I766" s="63">
        <v>1</v>
      </c>
      <c r="J766" s="65">
        <v>30820</v>
      </c>
      <c r="K766" s="65">
        <v>30820</v>
      </c>
      <c r="L766" s="75">
        <v>30820</v>
      </c>
      <c r="M766" s="75"/>
      <c r="N766" s="65" t="s">
        <v>25</v>
      </c>
      <c r="O766" s="556" t="s">
        <v>130</v>
      </c>
      <c r="P766" s="561" t="s">
        <v>1222</v>
      </c>
      <c r="Q766" s="558" t="s">
        <v>1223</v>
      </c>
      <c r="R766" s="509"/>
      <c r="S766" s="577"/>
      <c r="T766" s="509"/>
      <c r="U766" s="559"/>
      <c r="V766" s="560"/>
      <c r="W766" s="541">
        <f t="shared" si="35"/>
        <v>30820</v>
      </c>
    </row>
    <row r="767" spans="1:23" ht="42.75" hidden="1">
      <c r="A767" s="14">
        <v>763</v>
      </c>
      <c r="B767" s="63">
        <v>40</v>
      </c>
      <c r="C767" s="70" t="s">
        <v>1136</v>
      </c>
      <c r="D767" s="70" t="s">
        <v>23</v>
      </c>
      <c r="E767" s="68" t="s">
        <v>1217</v>
      </c>
      <c r="F767" s="12" t="s">
        <v>1224</v>
      </c>
      <c r="G767" s="10" t="s">
        <v>19</v>
      </c>
      <c r="H767" s="11">
        <v>0.7</v>
      </c>
      <c r="I767" s="63">
        <v>1</v>
      </c>
      <c r="J767" s="65">
        <v>21000</v>
      </c>
      <c r="K767" s="65">
        <v>21000</v>
      </c>
      <c r="L767" s="75">
        <v>21000</v>
      </c>
      <c r="M767" s="75"/>
      <c r="N767" s="65" t="s">
        <v>25</v>
      </c>
      <c r="O767" s="556" t="s">
        <v>130</v>
      </c>
      <c r="P767" s="561" t="s">
        <v>1215</v>
      </c>
      <c r="Q767" s="558" t="s">
        <v>1220</v>
      </c>
      <c r="R767" s="509"/>
      <c r="S767" s="577"/>
      <c r="T767" s="509"/>
      <c r="U767" s="559"/>
      <c r="V767" s="560"/>
      <c r="W767" s="541">
        <f t="shared" si="35"/>
        <v>21000</v>
      </c>
    </row>
    <row r="768" spans="1:23" ht="28.5" hidden="1">
      <c r="A768" s="14">
        <v>764</v>
      </c>
      <c r="B768" s="63">
        <v>41</v>
      </c>
      <c r="C768" s="70" t="s">
        <v>1136</v>
      </c>
      <c r="D768" s="70" t="s">
        <v>23</v>
      </c>
      <c r="E768" s="68" t="s">
        <v>1225</v>
      </c>
      <c r="F768" s="12" t="s">
        <v>1226</v>
      </c>
      <c r="G768" s="10" t="s">
        <v>24</v>
      </c>
      <c r="H768" s="11">
        <v>0.7</v>
      </c>
      <c r="I768" s="63">
        <v>1</v>
      </c>
      <c r="J768" s="65">
        <v>55000</v>
      </c>
      <c r="K768" s="65">
        <v>55000</v>
      </c>
      <c r="L768" s="75">
        <v>55000</v>
      </c>
      <c r="M768" s="75"/>
      <c r="N768" s="65" t="s">
        <v>25</v>
      </c>
      <c r="O768" s="556" t="s">
        <v>130</v>
      </c>
      <c r="P768" s="557"/>
      <c r="Q768" s="578" t="s">
        <v>1223</v>
      </c>
      <c r="R768" s="509"/>
      <c r="S768" s="577"/>
      <c r="T768" s="509"/>
      <c r="U768" s="559"/>
      <c r="V768" s="560"/>
      <c r="W768" s="541">
        <f t="shared" si="35"/>
        <v>55000</v>
      </c>
    </row>
    <row r="769" spans="1:23" ht="57" hidden="1">
      <c r="A769" s="14">
        <v>765</v>
      </c>
      <c r="B769" s="63">
        <v>42</v>
      </c>
      <c r="C769" s="70" t="s">
        <v>1136</v>
      </c>
      <c r="D769" s="70" t="s">
        <v>23</v>
      </c>
      <c r="E769" s="68" t="s">
        <v>1225</v>
      </c>
      <c r="F769" s="12" t="s">
        <v>1227</v>
      </c>
      <c r="G769" s="10" t="s">
        <v>19</v>
      </c>
      <c r="H769" s="11">
        <v>0.7</v>
      </c>
      <c r="I769" s="63">
        <v>1</v>
      </c>
      <c r="J769" s="65">
        <v>30000</v>
      </c>
      <c r="K769" s="65">
        <v>30000</v>
      </c>
      <c r="L769" s="75">
        <v>30000</v>
      </c>
      <c r="M769" s="75"/>
      <c r="N769" s="65" t="s">
        <v>25</v>
      </c>
      <c r="O769" s="535" t="s">
        <v>38</v>
      </c>
      <c r="P769" s="573"/>
      <c r="Q769" s="568" t="s">
        <v>1202</v>
      </c>
      <c r="R769" s="555" t="s">
        <v>657</v>
      </c>
      <c r="S769" s="569" t="s">
        <v>2682</v>
      </c>
      <c r="T769" s="555" t="s">
        <v>623</v>
      </c>
      <c r="U769" s="570" t="s">
        <v>735</v>
      </c>
      <c r="V769" s="571">
        <v>30000</v>
      </c>
      <c r="W769" s="540">
        <f t="shared" si="35"/>
        <v>0</v>
      </c>
    </row>
    <row r="770" spans="1:23" ht="14.25" hidden="1">
      <c r="A770" s="14">
        <v>766</v>
      </c>
      <c r="B770" s="63">
        <v>43</v>
      </c>
      <c r="C770" s="70" t="s">
        <v>1136</v>
      </c>
      <c r="D770" s="70" t="s">
        <v>23</v>
      </c>
      <c r="E770" s="68" t="s">
        <v>1228</v>
      </c>
      <c r="F770" s="12" t="s">
        <v>1229</v>
      </c>
      <c r="G770" s="10" t="s">
        <v>24</v>
      </c>
      <c r="H770" s="11">
        <v>0.7</v>
      </c>
      <c r="I770" s="63">
        <v>1</v>
      </c>
      <c r="J770" s="65">
        <v>8000</v>
      </c>
      <c r="K770" s="65">
        <v>8000</v>
      </c>
      <c r="L770" s="75">
        <v>8000</v>
      </c>
      <c r="M770" s="75"/>
      <c r="N770" s="65" t="s">
        <v>25</v>
      </c>
      <c r="O770" s="535" t="s">
        <v>38</v>
      </c>
      <c r="P770" s="573"/>
      <c r="Q770" s="568" t="s">
        <v>2683</v>
      </c>
      <c r="R770" s="555" t="s">
        <v>724</v>
      </c>
      <c r="S770" s="576"/>
      <c r="T770" s="555" t="s">
        <v>730</v>
      </c>
      <c r="U770" s="570" t="s">
        <v>214</v>
      </c>
      <c r="V770" s="571">
        <v>8000</v>
      </c>
      <c r="W770" s="540">
        <f t="shared" si="35"/>
        <v>0</v>
      </c>
    </row>
    <row r="771" spans="1:23" ht="28.5" hidden="1">
      <c r="A771" s="14">
        <v>767</v>
      </c>
      <c r="B771" s="63">
        <v>44</v>
      </c>
      <c r="C771" s="70" t="s">
        <v>1136</v>
      </c>
      <c r="D771" s="70" t="s">
        <v>23</v>
      </c>
      <c r="E771" s="68" t="s">
        <v>1228</v>
      </c>
      <c r="F771" s="12" t="s">
        <v>1230</v>
      </c>
      <c r="G771" s="10" t="s">
        <v>24</v>
      </c>
      <c r="H771" s="11">
        <v>0.7</v>
      </c>
      <c r="I771" s="63">
        <v>1</v>
      </c>
      <c r="J771" s="65">
        <v>20000</v>
      </c>
      <c r="K771" s="65">
        <v>20000</v>
      </c>
      <c r="L771" s="75">
        <v>20000</v>
      </c>
      <c r="M771" s="75"/>
      <c r="N771" s="65" t="s">
        <v>25</v>
      </c>
      <c r="O771" s="535" t="s">
        <v>38</v>
      </c>
      <c r="P771" s="573"/>
      <c r="Q771" s="568" t="s">
        <v>2684</v>
      </c>
      <c r="R771" s="555" t="s">
        <v>724</v>
      </c>
      <c r="S771" s="576"/>
      <c r="T771" s="555" t="s">
        <v>730</v>
      </c>
      <c r="U771" s="570" t="s">
        <v>214</v>
      </c>
      <c r="V771" s="571">
        <v>20000</v>
      </c>
      <c r="W771" s="540">
        <f t="shared" si="35"/>
        <v>0</v>
      </c>
    </row>
    <row r="772" spans="1:23" ht="14.25" hidden="1">
      <c r="A772" s="14">
        <v>768</v>
      </c>
      <c r="B772" s="63">
        <v>45</v>
      </c>
      <c r="C772" s="70" t="s">
        <v>1136</v>
      </c>
      <c r="D772" s="70" t="s">
        <v>23</v>
      </c>
      <c r="E772" s="68" t="s">
        <v>1228</v>
      </c>
      <c r="F772" s="12" t="s">
        <v>1231</v>
      </c>
      <c r="G772" s="10" t="s">
        <v>24</v>
      </c>
      <c r="H772" s="11">
        <v>0.7</v>
      </c>
      <c r="I772" s="63">
        <v>1</v>
      </c>
      <c r="J772" s="65">
        <v>15000</v>
      </c>
      <c r="K772" s="65">
        <v>15000</v>
      </c>
      <c r="L772" s="75">
        <v>15000</v>
      </c>
      <c r="M772" s="75"/>
      <c r="N772" s="65" t="s">
        <v>25</v>
      </c>
      <c r="O772" s="535" t="s">
        <v>38</v>
      </c>
      <c r="P772" s="573"/>
      <c r="Q772" s="568" t="s">
        <v>2683</v>
      </c>
      <c r="R772" s="555" t="s">
        <v>724</v>
      </c>
      <c r="S772" s="576"/>
      <c r="T772" s="555" t="s">
        <v>730</v>
      </c>
      <c r="U772" s="570" t="s">
        <v>214</v>
      </c>
      <c r="V772" s="571">
        <v>15000</v>
      </c>
      <c r="W772" s="540">
        <f t="shared" si="35"/>
        <v>0</v>
      </c>
    </row>
    <row r="773" spans="1:23" ht="14.25" hidden="1">
      <c r="A773" s="14">
        <v>769</v>
      </c>
      <c r="B773" s="63">
        <v>46</v>
      </c>
      <c r="C773" s="70" t="s">
        <v>1136</v>
      </c>
      <c r="D773" s="70" t="s">
        <v>23</v>
      </c>
      <c r="E773" s="68" t="s">
        <v>1228</v>
      </c>
      <c r="F773" s="12" t="s">
        <v>1232</v>
      </c>
      <c r="G773" s="10" t="s">
        <v>24</v>
      </c>
      <c r="H773" s="11">
        <v>0.7</v>
      </c>
      <c r="I773" s="63">
        <v>1</v>
      </c>
      <c r="J773" s="65">
        <v>26000</v>
      </c>
      <c r="K773" s="65">
        <v>26000</v>
      </c>
      <c r="L773" s="75">
        <v>26000</v>
      </c>
      <c r="M773" s="75"/>
      <c r="N773" s="65" t="s">
        <v>25</v>
      </c>
      <c r="O773" s="535" t="s">
        <v>38</v>
      </c>
      <c r="P773" s="573"/>
      <c r="Q773" s="568" t="s">
        <v>2685</v>
      </c>
      <c r="R773" s="555" t="s">
        <v>724</v>
      </c>
      <c r="S773" s="576"/>
      <c r="T773" s="555" t="s">
        <v>730</v>
      </c>
      <c r="U773" s="570" t="s">
        <v>214</v>
      </c>
      <c r="V773" s="571">
        <v>26000</v>
      </c>
      <c r="W773" s="540">
        <f t="shared" si="35"/>
        <v>0</v>
      </c>
    </row>
    <row r="774" spans="1:23" ht="14.25" hidden="1">
      <c r="A774" s="14">
        <v>770</v>
      </c>
      <c r="B774" s="63">
        <v>47</v>
      </c>
      <c r="C774" s="70" t="s">
        <v>1136</v>
      </c>
      <c r="D774" s="70" t="s">
        <v>23</v>
      </c>
      <c r="E774" s="68" t="s">
        <v>1228</v>
      </c>
      <c r="F774" s="12" t="s">
        <v>1233</v>
      </c>
      <c r="G774" s="10" t="s">
        <v>24</v>
      </c>
      <c r="H774" s="11">
        <v>0.7</v>
      </c>
      <c r="I774" s="63">
        <v>1</v>
      </c>
      <c r="J774" s="65">
        <v>6000</v>
      </c>
      <c r="K774" s="65">
        <v>6000</v>
      </c>
      <c r="L774" s="75">
        <v>6000</v>
      </c>
      <c r="M774" s="75"/>
      <c r="N774" s="65" t="s">
        <v>25</v>
      </c>
      <c r="O774" s="535" t="s">
        <v>38</v>
      </c>
      <c r="P774" s="573"/>
      <c r="Q774" s="568" t="s">
        <v>2685</v>
      </c>
      <c r="R774" s="555" t="s">
        <v>724</v>
      </c>
      <c r="S774" s="576"/>
      <c r="T774" s="555" t="s">
        <v>730</v>
      </c>
      <c r="U774" s="570" t="s">
        <v>214</v>
      </c>
      <c r="V774" s="571">
        <v>6000</v>
      </c>
      <c r="W774" s="540">
        <f t="shared" si="35"/>
        <v>0</v>
      </c>
    </row>
    <row r="775" spans="1:23" ht="25.5" hidden="1">
      <c r="A775" s="14">
        <v>771</v>
      </c>
      <c r="B775" s="63">
        <v>48</v>
      </c>
      <c r="C775" s="70" t="s">
        <v>1136</v>
      </c>
      <c r="D775" s="70" t="s">
        <v>23</v>
      </c>
      <c r="E775" s="68" t="s">
        <v>1234</v>
      </c>
      <c r="F775" s="12" t="s">
        <v>1235</v>
      </c>
      <c r="G775" s="10" t="s">
        <v>24</v>
      </c>
      <c r="H775" s="11">
        <v>0.7</v>
      </c>
      <c r="I775" s="63">
        <v>1</v>
      </c>
      <c r="J775" s="65">
        <v>80000</v>
      </c>
      <c r="K775" s="65">
        <v>80000</v>
      </c>
      <c r="L775" s="75">
        <v>80000</v>
      </c>
      <c r="M775" s="75"/>
      <c r="N775" s="65" t="s">
        <v>25</v>
      </c>
      <c r="O775" s="556" t="s">
        <v>130</v>
      </c>
      <c r="P775" s="561"/>
      <c r="Q775" s="579" t="s">
        <v>1236</v>
      </c>
      <c r="R775" s="509"/>
      <c r="S775" s="577"/>
      <c r="T775" s="509"/>
      <c r="U775" s="559"/>
      <c r="V775" s="560"/>
      <c r="W775" s="541">
        <f t="shared" si="35"/>
        <v>80000</v>
      </c>
    </row>
    <row r="776" spans="1:23" ht="14.25" hidden="1">
      <c r="A776" s="14">
        <v>772</v>
      </c>
      <c r="B776" s="63">
        <v>49</v>
      </c>
      <c r="C776" s="70" t="s">
        <v>1136</v>
      </c>
      <c r="D776" s="70" t="s">
        <v>23</v>
      </c>
      <c r="E776" s="68" t="s">
        <v>1237</v>
      </c>
      <c r="F776" s="12" t="s">
        <v>1238</v>
      </c>
      <c r="G776" s="10" t="s">
        <v>24</v>
      </c>
      <c r="H776" s="11">
        <v>0.7</v>
      </c>
      <c r="I776" s="63">
        <v>1</v>
      </c>
      <c r="J776" s="65">
        <v>82000</v>
      </c>
      <c r="K776" s="65">
        <v>82000</v>
      </c>
      <c r="L776" s="75">
        <v>82000</v>
      </c>
      <c r="M776" s="75"/>
      <c r="N776" s="65" t="s">
        <v>25</v>
      </c>
      <c r="O776" s="535" t="s">
        <v>38</v>
      </c>
      <c r="P776" s="567"/>
      <c r="Q776" s="580" t="s">
        <v>3028</v>
      </c>
      <c r="R776" s="567"/>
      <c r="S776" s="576"/>
      <c r="T776" s="555" t="s">
        <v>2813</v>
      </c>
      <c r="U776" s="570" t="s">
        <v>2894</v>
      </c>
      <c r="V776" s="574">
        <v>82000</v>
      </c>
      <c r="W776" s="540">
        <f t="shared" si="35"/>
        <v>0</v>
      </c>
    </row>
    <row r="777" spans="1:23" ht="63.75" hidden="1">
      <c r="A777" s="14">
        <v>773</v>
      </c>
      <c r="B777" s="63">
        <v>50</v>
      </c>
      <c r="C777" s="70" t="s">
        <v>1136</v>
      </c>
      <c r="D777" s="70" t="s">
        <v>23</v>
      </c>
      <c r="E777" s="68" t="s">
        <v>1239</v>
      </c>
      <c r="F777" s="12" t="s">
        <v>1240</v>
      </c>
      <c r="G777" s="10" t="s">
        <v>24</v>
      </c>
      <c r="H777" s="11">
        <v>0.7</v>
      </c>
      <c r="I777" s="63">
        <v>1</v>
      </c>
      <c r="J777" s="65">
        <v>56000</v>
      </c>
      <c r="K777" s="65">
        <v>56000</v>
      </c>
      <c r="L777" s="75">
        <v>56000</v>
      </c>
      <c r="M777" s="75"/>
      <c r="N777" s="65" t="s">
        <v>25</v>
      </c>
      <c r="O777" s="542" t="s">
        <v>130</v>
      </c>
      <c r="P777" s="561" t="s">
        <v>2686</v>
      </c>
      <c r="Q777" s="558" t="s">
        <v>2687</v>
      </c>
      <c r="R777" s="563" t="s">
        <v>1814</v>
      </c>
      <c r="S777" s="581"/>
      <c r="T777" s="509"/>
      <c r="U777" s="559"/>
      <c r="V777" s="560"/>
      <c r="W777" s="541">
        <f t="shared" si="35"/>
        <v>56000</v>
      </c>
    </row>
    <row r="778" spans="1:23" ht="63.75" hidden="1">
      <c r="A778" s="14">
        <v>774</v>
      </c>
      <c r="B778" s="63">
        <v>51</v>
      </c>
      <c r="C778" s="70" t="s">
        <v>1136</v>
      </c>
      <c r="D778" s="70" t="s">
        <v>23</v>
      </c>
      <c r="E778" s="68" t="s">
        <v>1239</v>
      </c>
      <c r="F778" s="12" t="s">
        <v>1241</v>
      </c>
      <c r="G778" s="10" t="s">
        <v>24</v>
      </c>
      <c r="H778" s="11">
        <v>0.7</v>
      </c>
      <c r="I778" s="63">
        <v>1</v>
      </c>
      <c r="J778" s="65">
        <v>30000</v>
      </c>
      <c r="K778" s="65">
        <v>30000</v>
      </c>
      <c r="L778" s="75">
        <v>30000</v>
      </c>
      <c r="M778" s="75"/>
      <c r="N778" s="65" t="s">
        <v>25</v>
      </c>
      <c r="O778" s="542" t="s">
        <v>130</v>
      </c>
      <c r="P778" s="561" t="s">
        <v>2686</v>
      </c>
      <c r="Q778" s="558" t="s">
        <v>2687</v>
      </c>
      <c r="R778" s="563" t="s">
        <v>2688</v>
      </c>
      <c r="S778" s="581"/>
      <c r="T778" s="509"/>
      <c r="U778" s="559"/>
      <c r="V778" s="560"/>
      <c r="W778" s="541">
        <f t="shared" si="35"/>
        <v>30000</v>
      </c>
    </row>
    <row r="779" spans="1:23" ht="57" hidden="1">
      <c r="A779" s="14">
        <v>775</v>
      </c>
      <c r="B779" s="63">
        <v>52</v>
      </c>
      <c r="C779" s="70" t="s">
        <v>1136</v>
      </c>
      <c r="D779" s="70" t="s">
        <v>23</v>
      </c>
      <c r="E779" s="68" t="s">
        <v>1242</v>
      </c>
      <c r="F779" s="12" t="s">
        <v>1243</v>
      </c>
      <c r="G779" s="10" t="s">
        <v>19</v>
      </c>
      <c r="H779" s="11">
        <v>0.7</v>
      </c>
      <c r="I779" s="63">
        <v>1</v>
      </c>
      <c r="J779" s="65">
        <v>30000</v>
      </c>
      <c r="K779" s="65">
        <v>30000</v>
      </c>
      <c r="L779" s="75">
        <v>30000</v>
      </c>
      <c r="M779" s="75" t="s">
        <v>375</v>
      </c>
      <c r="N779" s="65" t="s">
        <v>25</v>
      </c>
      <c r="O779" s="535" t="s">
        <v>38</v>
      </c>
      <c r="P779" s="573"/>
      <c r="Q779" s="568" t="s">
        <v>1220</v>
      </c>
      <c r="R779" s="555" t="s">
        <v>724</v>
      </c>
      <c r="S779" s="569" t="s">
        <v>182</v>
      </c>
      <c r="T779" s="555" t="s">
        <v>812</v>
      </c>
      <c r="U779" s="570" t="s">
        <v>657</v>
      </c>
      <c r="V779" s="571">
        <v>30000</v>
      </c>
      <c r="W779" s="540">
        <f t="shared" si="35"/>
        <v>0</v>
      </c>
    </row>
    <row r="780" spans="1:23" ht="28.5" hidden="1">
      <c r="A780" s="14">
        <v>776</v>
      </c>
      <c r="B780" s="63">
        <v>53</v>
      </c>
      <c r="C780" s="70" t="s">
        <v>1136</v>
      </c>
      <c r="D780" s="70" t="s">
        <v>23</v>
      </c>
      <c r="E780" s="68" t="s">
        <v>1242</v>
      </c>
      <c r="F780" s="12" t="s">
        <v>1244</v>
      </c>
      <c r="G780" s="10" t="s">
        <v>24</v>
      </c>
      <c r="H780" s="11">
        <v>0.7</v>
      </c>
      <c r="I780" s="63">
        <v>2</v>
      </c>
      <c r="J780" s="65">
        <v>29000</v>
      </c>
      <c r="K780" s="65">
        <v>58000</v>
      </c>
      <c r="L780" s="75">
        <v>58000</v>
      </c>
      <c r="M780" s="75"/>
      <c r="N780" s="65" t="s">
        <v>25</v>
      </c>
      <c r="O780" s="556" t="s">
        <v>130</v>
      </c>
      <c r="P780" s="509"/>
      <c r="Q780" s="509"/>
      <c r="R780" s="582"/>
      <c r="S780" s="577"/>
      <c r="T780" s="509"/>
      <c r="U780" s="559"/>
      <c r="V780" s="560"/>
      <c r="W780" s="541">
        <f t="shared" si="35"/>
        <v>58000</v>
      </c>
    </row>
    <row r="781" spans="1:23" ht="14.25" hidden="1">
      <c r="A781" s="14">
        <v>777</v>
      </c>
      <c r="B781" s="63">
        <v>54</v>
      </c>
      <c r="C781" s="70" t="s">
        <v>1136</v>
      </c>
      <c r="D781" s="70" t="s">
        <v>23</v>
      </c>
      <c r="E781" s="68" t="s">
        <v>1245</v>
      </c>
      <c r="F781" s="12" t="s">
        <v>1246</v>
      </c>
      <c r="G781" s="10" t="s">
        <v>24</v>
      </c>
      <c r="H781" s="11">
        <v>0.7</v>
      </c>
      <c r="I781" s="63">
        <v>1</v>
      </c>
      <c r="J781" s="65">
        <v>100000</v>
      </c>
      <c r="K781" s="65">
        <v>100000</v>
      </c>
      <c r="L781" s="75">
        <v>100000</v>
      </c>
      <c r="M781" s="75"/>
      <c r="N781" s="65" t="s">
        <v>25</v>
      </c>
      <c r="O781" s="535" t="s">
        <v>38</v>
      </c>
      <c r="P781" s="573"/>
      <c r="Q781" s="568" t="s">
        <v>2689</v>
      </c>
      <c r="R781" s="555" t="s">
        <v>723</v>
      </c>
      <c r="S781" s="569" t="s">
        <v>2690</v>
      </c>
      <c r="T781" s="555" t="s">
        <v>2691</v>
      </c>
      <c r="U781" s="570" t="s">
        <v>1818</v>
      </c>
      <c r="V781" s="574">
        <v>100000</v>
      </c>
      <c r="W781" s="540">
        <f t="shared" si="35"/>
        <v>0</v>
      </c>
    </row>
    <row r="782" spans="1:23" ht="14.25" hidden="1">
      <c r="A782" s="14">
        <v>778</v>
      </c>
      <c r="B782" s="63">
        <v>55</v>
      </c>
      <c r="C782" s="70" t="s">
        <v>1136</v>
      </c>
      <c r="D782" s="70" t="s">
        <v>23</v>
      </c>
      <c r="E782" s="68" t="s">
        <v>1245</v>
      </c>
      <c r="F782" s="12" t="s">
        <v>1241</v>
      </c>
      <c r="G782" s="10" t="s">
        <v>24</v>
      </c>
      <c r="H782" s="11">
        <v>0.7</v>
      </c>
      <c r="I782" s="63">
        <v>1</v>
      </c>
      <c r="J782" s="65">
        <v>65000</v>
      </c>
      <c r="K782" s="65">
        <v>65000</v>
      </c>
      <c r="L782" s="75">
        <v>65000</v>
      </c>
      <c r="M782" s="75"/>
      <c r="N782" s="65" t="s">
        <v>25</v>
      </c>
      <c r="O782" s="535" t="s">
        <v>38</v>
      </c>
      <c r="P782" s="573"/>
      <c r="Q782" s="568" t="s">
        <v>2689</v>
      </c>
      <c r="R782" s="555" t="s">
        <v>673</v>
      </c>
      <c r="S782" s="569" t="s">
        <v>1247</v>
      </c>
      <c r="T782" s="555" t="s">
        <v>723</v>
      </c>
      <c r="U782" s="570" t="s">
        <v>816</v>
      </c>
      <c r="V782" s="571">
        <v>65000</v>
      </c>
      <c r="W782" s="540">
        <f t="shared" si="35"/>
        <v>0</v>
      </c>
    </row>
    <row r="783" spans="1:23" ht="57" hidden="1">
      <c r="A783" s="14">
        <v>779</v>
      </c>
      <c r="B783" s="63">
        <v>56</v>
      </c>
      <c r="C783" s="70" t="s">
        <v>1136</v>
      </c>
      <c r="D783" s="70" t="s">
        <v>23</v>
      </c>
      <c r="E783" s="68" t="s">
        <v>1245</v>
      </c>
      <c r="F783" s="12" t="s">
        <v>1248</v>
      </c>
      <c r="G783" s="10" t="s">
        <v>19</v>
      </c>
      <c r="H783" s="11">
        <v>0.7</v>
      </c>
      <c r="I783" s="63">
        <v>2</v>
      </c>
      <c r="J783" s="65">
        <v>21000</v>
      </c>
      <c r="K783" s="65">
        <v>42000</v>
      </c>
      <c r="L783" s="75">
        <v>42000</v>
      </c>
      <c r="M783" s="75"/>
      <c r="N783" s="65" t="s">
        <v>25</v>
      </c>
      <c r="O783" s="535" t="s">
        <v>38</v>
      </c>
      <c r="P783" s="567"/>
      <c r="Q783" s="568" t="s">
        <v>1202</v>
      </c>
      <c r="R783" s="555" t="s">
        <v>1190</v>
      </c>
      <c r="S783" s="569" t="s">
        <v>1213</v>
      </c>
      <c r="T783" s="555" t="s">
        <v>217</v>
      </c>
      <c r="U783" s="570" t="s">
        <v>673</v>
      </c>
      <c r="V783" s="571">
        <v>42000</v>
      </c>
      <c r="W783" s="540">
        <f t="shared" si="35"/>
        <v>0</v>
      </c>
    </row>
    <row r="784" spans="1:23" ht="51" hidden="1">
      <c r="A784" s="14">
        <v>780</v>
      </c>
      <c r="B784" s="63">
        <v>57</v>
      </c>
      <c r="C784" s="70" t="s">
        <v>1136</v>
      </c>
      <c r="D784" s="70" t="s">
        <v>23</v>
      </c>
      <c r="E784" s="68" t="s">
        <v>1249</v>
      </c>
      <c r="F784" s="12" t="s">
        <v>1250</v>
      </c>
      <c r="G784" s="10" t="s">
        <v>24</v>
      </c>
      <c r="H784" s="11">
        <v>0.7</v>
      </c>
      <c r="I784" s="63">
        <v>1</v>
      </c>
      <c r="J784" s="65">
        <v>76000</v>
      </c>
      <c r="K784" s="65">
        <v>76000</v>
      </c>
      <c r="L784" s="75">
        <v>76000</v>
      </c>
      <c r="M784" s="75"/>
      <c r="N784" s="65" t="s">
        <v>25</v>
      </c>
      <c r="O784" s="535" t="s">
        <v>38</v>
      </c>
      <c r="P784" s="573" t="s">
        <v>2692</v>
      </c>
      <c r="Q784" s="568" t="s">
        <v>2693</v>
      </c>
      <c r="R784" s="555" t="s">
        <v>1818</v>
      </c>
      <c r="S784" s="569" t="s">
        <v>2694</v>
      </c>
      <c r="T784" s="555" t="s">
        <v>2811</v>
      </c>
      <c r="U784" s="555" t="s">
        <v>2811</v>
      </c>
      <c r="V784" s="574">
        <v>76000</v>
      </c>
      <c r="W784" s="540">
        <f t="shared" si="35"/>
        <v>0</v>
      </c>
    </row>
    <row r="785" spans="1:23" ht="14.25" hidden="1">
      <c r="A785" s="14">
        <v>781</v>
      </c>
      <c r="B785" s="63">
        <v>58</v>
      </c>
      <c r="C785" s="70" t="s">
        <v>1136</v>
      </c>
      <c r="D785" s="70" t="s">
        <v>23</v>
      </c>
      <c r="E785" s="68" t="s">
        <v>1251</v>
      </c>
      <c r="F785" s="12" t="s">
        <v>1252</v>
      </c>
      <c r="G785" s="10" t="s">
        <v>19</v>
      </c>
      <c r="H785" s="11">
        <v>0.7</v>
      </c>
      <c r="I785" s="63">
        <v>1</v>
      </c>
      <c r="J785" s="65">
        <v>25900</v>
      </c>
      <c r="K785" s="65">
        <v>25900</v>
      </c>
      <c r="L785" s="75">
        <v>25900</v>
      </c>
      <c r="M785" s="75"/>
      <c r="N785" s="65" t="s">
        <v>25</v>
      </c>
      <c r="O785" s="535" t="s">
        <v>38</v>
      </c>
      <c r="P785" s="573"/>
      <c r="Q785" s="568" t="s">
        <v>1220</v>
      </c>
      <c r="R785" s="555" t="s">
        <v>657</v>
      </c>
      <c r="S785" s="569" t="s">
        <v>2695</v>
      </c>
      <c r="T785" s="555" t="s">
        <v>723</v>
      </c>
      <c r="U785" s="570" t="s">
        <v>723</v>
      </c>
      <c r="V785" s="571">
        <v>25900</v>
      </c>
      <c r="W785" s="540">
        <f t="shared" si="35"/>
        <v>0</v>
      </c>
    </row>
    <row r="786" spans="1:23" ht="14.25" hidden="1">
      <c r="A786" s="14">
        <v>782</v>
      </c>
      <c r="B786" s="63">
        <v>59</v>
      </c>
      <c r="C786" s="70" t="s">
        <v>1136</v>
      </c>
      <c r="D786" s="70" t="s">
        <v>23</v>
      </c>
      <c r="E786" s="68" t="s">
        <v>1251</v>
      </c>
      <c r="F786" s="12" t="s">
        <v>1246</v>
      </c>
      <c r="G786" s="10" t="s">
        <v>24</v>
      </c>
      <c r="H786" s="11">
        <v>0.7</v>
      </c>
      <c r="I786" s="63">
        <v>1</v>
      </c>
      <c r="J786" s="65">
        <v>60000</v>
      </c>
      <c r="K786" s="65">
        <v>60000</v>
      </c>
      <c r="L786" s="75">
        <v>60000</v>
      </c>
      <c r="M786" s="75"/>
      <c r="N786" s="65" t="s">
        <v>25</v>
      </c>
      <c r="O786" s="535" t="s">
        <v>38</v>
      </c>
      <c r="P786" s="573"/>
      <c r="Q786" s="583" t="s">
        <v>3029</v>
      </c>
      <c r="R786" s="555" t="s">
        <v>736</v>
      </c>
      <c r="S786" s="569" t="s">
        <v>3030</v>
      </c>
      <c r="T786" s="555" t="s">
        <v>2439</v>
      </c>
      <c r="U786" s="555" t="s">
        <v>2439</v>
      </c>
      <c r="V786" s="574">
        <v>60000</v>
      </c>
      <c r="W786" s="540">
        <f t="shared" si="35"/>
        <v>0</v>
      </c>
    </row>
    <row r="787" spans="1:23" ht="57" hidden="1">
      <c r="A787" s="14">
        <v>783</v>
      </c>
      <c r="B787" s="63">
        <v>60</v>
      </c>
      <c r="C787" s="70" t="s">
        <v>1136</v>
      </c>
      <c r="D787" s="70" t="s">
        <v>23</v>
      </c>
      <c r="E787" s="68" t="s">
        <v>1253</v>
      </c>
      <c r="F787" s="12" t="s">
        <v>1227</v>
      </c>
      <c r="G787" s="10" t="s">
        <v>19</v>
      </c>
      <c r="H787" s="11">
        <v>0.7</v>
      </c>
      <c r="I787" s="63">
        <v>1</v>
      </c>
      <c r="J787" s="65">
        <v>30000</v>
      </c>
      <c r="K787" s="65">
        <v>30000</v>
      </c>
      <c r="L787" s="75">
        <v>30000</v>
      </c>
      <c r="M787" s="75"/>
      <c r="N787" s="65" t="s">
        <v>25</v>
      </c>
      <c r="O787" s="556" t="s">
        <v>130</v>
      </c>
      <c r="P787" s="509"/>
      <c r="Q787" s="509"/>
      <c r="R787" s="509"/>
      <c r="S787" s="577"/>
      <c r="T787" s="509"/>
      <c r="U787" s="559"/>
      <c r="V787" s="560"/>
      <c r="W787" s="541">
        <f t="shared" si="35"/>
        <v>30000</v>
      </c>
    </row>
    <row r="788" spans="1:23" ht="25.5" hidden="1">
      <c r="A788" s="14">
        <v>784</v>
      </c>
      <c r="B788" s="63">
        <v>61</v>
      </c>
      <c r="C788" s="70" t="s">
        <v>1136</v>
      </c>
      <c r="D788" s="70" t="s">
        <v>23</v>
      </c>
      <c r="E788" s="68" t="s">
        <v>1253</v>
      </c>
      <c r="F788" s="12" t="s">
        <v>1254</v>
      </c>
      <c r="G788" s="10" t="s">
        <v>24</v>
      </c>
      <c r="H788" s="11">
        <v>0.7</v>
      </c>
      <c r="I788" s="63">
        <v>1</v>
      </c>
      <c r="J788" s="65">
        <v>55000</v>
      </c>
      <c r="K788" s="65">
        <v>55000</v>
      </c>
      <c r="L788" s="75">
        <v>55000</v>
      </c>
      <c r="M788" s="75"/>
      <c r="N788" s="65" t="s">
        <v>25</v>
      </c>
      <c r="O788" s="556" t="s">
        <v>130</v>
      </c>
      <c r="P788" s="509"/>
      <c r="Q788" s="509"/>
      <c r="R788" s="509"/>
      <c r="S788" s="577"/>
      <c r="T788" s="509"/>
      <c r="U788" s="559"/>
      <c r="V788" s="560"/>
      <c r="W788" s="541">
        <f t="shared" si="35"/>
        <v>55000</v>
      </c>
    </row>
    <row r="789" spans="1:23" ht="42.75" hidden="1">
      <c r="A789" s="14">
        <v>785</v>
      </c>
      <c r="B789" s="63">
        <v>62</v>
      </c>
      <c r="C789" s="70" t="s">
        <v>1136</v>
      </c>
      <c r="D789" s="70" t="s">
        <v>23</v>
      </c>
      <c r="E789" s="68" t="s">
        <v>1255</v>
      </c>
      <c r="F789" s="12" t="s">
        <v>1224</v>
      </c>
      <c r="G789" s="10" t="s">
        <v>19</v>
      </c>
      <c r="H789" s="11">
        <v>0.7</v>
      </c>
      <c r="I789" s="63">
        <v>1</v>
      </c>
      <c r="J789" s="65">
        <v>21000</v>
      </c>
      <c r="K789" s="65">
        <v>21000</v>
      </c>
      <c r="L789" s="75">
        <v>21000</v>
      </c>
      <c r="M789" s="75"/>
      <c r="N789" s="65" t="s">
        <v>25</v>
      </c>
      <c r="O789" s="535" t="s">
        <v>38</v>
      </c>
      <c r="P789" s="567"/>
      <c r="Q789" s="568" t="s">
        <v>1256</v>
      </c>
      <c r="R789" s="555" t="s">
        <v>739</v>
      </c>
      <c r="S789" s="569" t="s">
        <v>1257</v>
      </c>
      <c r="T789" s="555" t="s">
        <v>811</v>
      </c>
      <c r="U789" s="570" t="s">
        <v>811</v>
      </c>
      <c r="V789" s="571">
        <v>21000</v>
      </c>
      <c r="W789" s="540">
        <f t="shared" si="35"/>
        <v>0</v>
      </c>
    </row>
    <row r="790" spans="1:23" ht="57" hidden="1">
      <c r="A790" s="14">
        <v>786</v>
      </c>
      <c r="B790" s="63">
        <v>63</v>
      </c>
      <c r="C790" s="70" t="s">
        <v>1136</v>
      </c>
      <c r="D790" s="70" t="s">
        <v>23</v>
      </c>
      <c r="E790" s="68" t="s">
        <v>1255</v>
      </c>
      <c r="F790" s="12" t="s">
        <v>1258</v>
      </c>
      <c r="G790" s="10" t="s">
        <v>19</v>
      </c>
      <c r="H790" s="11">
        <v>0.7</v>
      </c>
      <c r="I790" s="63">
        <v>1</v>
      </c>
      <c r="J790" s="65">
        <v>30000</v>
      </c>
      <c r="K790" s="65">
        <v>30000</v>
      </c>
      <c r="L790" s="75">
        <v>30000</v>
      </c>
      <c r="M790" s="75"/>
      <c r="N790" s="65" t="s">
        <v>25</v>
      </c>
      <c r="O790" s="535" t="s">
        <v>38</v>
      </c>
      <c r="P790" s="567"/>
      <c r="Q790" s="568" t="s">
        <v>1256</v>
      </c>
      <c r="R790" s="555" t="s">
        <v>739</v>
      </c>
      <c r="S790" s="569" t="s">
        <v>1257</v>
      </c>
      <c r="T790" s="555" t="s">
        <v>811</v>
      </c>
      <c r="U790" s="570" t="s">
        <v>811</v>
      </c>
      <c r="V790" s="571">
        <v>30000</v>
      </c>
      <c r="W790" s="540">
        <f t="shared" si="35"/>
        <v>0</v>
      </c>
    </row>
    <row r="791" spans="1:23" ht="28.5" hidden="1">
      <c r="A791" s="14">
        <v>787</v>
      </c>
      <c r="B791" s="63">
        <v>64</v>
      </c>
      <c r="C791" s="70" t="s">
        <v>1136</v>
      </c>
      <c r="D791" s="70" t="s">
        <v>23</v>
      </c>
      <c r="E791" s="68" t="s">
        <v>1255</v>
      </c>
      <c r="F791" s="12" t="s">
        <v>1259</v>
      </c>
      <c r="G791" s="10" t="s">
        <v>19</v>
      </c>
      <c r="H791" s="11">
        <v>0.7</v>
      </c>
      <c r="I791" s="63">
        <v>1</v>
      </c>
      <c r="J791" s="65">
        <v>20000</v>
      </c>
      <c r="K791" s="65">
        <v>20000</v>
      </c>
      <c r="L791" s="75">
        <v>20000</v>
      </c>
      <c r="M791" s="75"/>
      <c r="N791" s="65" t="s">
        <v>25</v>
      </c>
      <c r="O791" s="535" t="s">
        <v>38</v>
      </c>
      <c r="P791" s="567"/>
      <c r="Q791" s="568" t="s">
        <v>1260</v>
      </c>
      <c r="R791" s="555" t="s">
        <v>1274</v>
      </c>
      <c r="S791" s="569" t="s">
        <v>1261</v>
      </c>
      <c r="T791" s="555" t="s">
        <v>739</v>
      </c>
      <c r="U791" s="570" t="s">
        <v>739</v>
      </c>
      <c r="V791" s="571">
        <v>20000</v>
      </c>
      <c r="W791" s="540">
        <f t="shared" si="35"/>
        <v>0</v>
      </c>
    </row>
    <row r="792" spans="1:23" ht="14.25" hidden="1">
      <c r="A792" s="14">
        <v>788</v>
      </c>
      <c r="B792" s="63">
        <v>65</v>
      </c>
      <c r="C792" s="70" t="s">
        <v>1136</v>
      </c>
      <c r="D792" s="70" t="s">
        <v>23</v>
      </c>
      <c r="E792" s="68" t="s">
        <v>1255</v>
      </c>
      <c r="F792" s="12" t="s">
        <v>1262</v>
      </c>
      <c r="G792" s="10" t="s">
        <v>19</v>
      </c>
      <c r="H792" s="11">
        <v>0.7</v>
      </c>
      <c r="I792" s="63">
        <v>1</v>
      </c>
      <c r="J792" s="65">
        <v>10300</v>
      </c>
      <c r="K792" s="65">
        <v>10300</v>
      </c>
      <c r="L792" s="75">
        <v>10300</v>
      </c>
      <c r="M792" s="75"/>
      <c r="N792" s="65" t="s">
        <v>25</v>
      </c>
      <c r="O792" s="535" t="s">
        <v>38</v>
      </c>
      <c r="P792" s="567"/>
      <c r="Q792" s="568" t="s">
        <v>1256</v>
      </c>
      <c r="R792" s="555" t="s">
        <v>739</v>
      </c>
      <c r="S792" s="584" t="s">
        <v>1263</v>
      </c>
      <c r="T792" s="555" t="s">
        <v>811</v>
      </c>
      <c r="U792" s="570" t="s">
        <v>811</v>
      </c>
      <c r="V792" s="571">
        <v>10300</v>
      </c>
      <c r="W792" s="540">
        <f t="shared" si="35"/>
        <v>0</v>
      </c>
    </row>
    <row r="793" spans="1:23" ht="38.25" hidden="1">
      <c r="A793" s="14">
        <v>789</v>
      </c>
      <c r="B793" s="63">
        <v>66</v>
      </c>
      <c r="C793" s="70" t="s">
        <v>1136</v>
      </c>
      <c r="D793" s="70" t="s">
        <v>23</v>
      </c>
      <c r="E793" s="68" t="s">
        <v>1264</v>
      </c>
      <c r="F793" s="12" t="s">
        <v>1254</v>
      </c>
      <c r="G793" s="10" t="s">
        <v>24</v>
      </c>
      <c r="H793" s="11">
        <v>0.7</v>
      </c>
      <c r="I793" s="63">
        <v>1</v>
      </c>
      <c r="J793" s="65">
        <v>49300</v>
      </c>
      <c r="K793" s="65">
        <v>49300</v>
      </c>
      <c r="L793" s="75">
        <v>49300</v>
      </c>
      <c r="M793" s="75"/>
      <c r="N793" s="65" t="s">
        <v>25</v>
      </c>
      <c r="O793" s="556" t="s">
        <v>130</v>
      </c>
      <c r="P793" s="561" t="s">
        <v>1215</v>
      </c>
      <c r="Q793" s="558" t="s">
        <v>1265</v>
      </c>
      <c r="R793" s="509"/>
      <c r="S793" s="564"/>
      <c r="T793" s="509"/>
      <c r="U793" s="559"/>
      <c r="V793" s="560"/>
      <c r="W793" s="541">
        <f t="shared" ref="W793:W810" si="36">+L793-V793</f>
        <v>49300</v>
      </c>
    </row>
    <row r="794" spans="1:23" ht="38.25" hidden="1">
      <c r="A794" s="14">
        <v>790</v>
      </c>
      <c r="B794" s="63">
        <v>67</v>
      </c>
      <c r="C794" s="70" t="s">
        <v>1136</v>
      </c>
      <c r="D794" s="70" t="s">
        <v>23</v>
      </c>
      <c r="E794" s="68" t="s">
        <v>1264</v>
      </c>
      <c r="F794" s="12" t="s">
        <v>1266</v>
      </c>
      <c r="G794" s="10" t="s">
        <v>24</v>
      </c>
      <c r="H794" s="11">
        <v>0.7</v>
      </c>
      <c r="I794" s="63">
        <v>1</v>
      </c>
      <c r="J794" s="65">
        <v>42400</v>
      </c>
      <c r="K794" s="65">
        <v>42400</v>
      </c>
      <c r="L794" s="75">
        <v>42400</v>
      </c>
      <c r="M794" s="75"/>
      <c r="N794" s="65" t="s">
        <v>25</v>
      </c>
      <c r="O794" s="556" t="s">
        <v>130</v>
      </c>
      <c r="P794" s="561" t="s">
        <v>1215</v>
      </c>
      <c r="Q794" s="558" t="s">
        <v>1265</v>
      </c>
      <c r="R794" s="509"/>
      <c r="S794" s="577"/>
      <c r="T794" s="509"/>
      <c r="U794" s="559"/>
      <c r="V794" s="560"/>
      <c r="W794" s="541">
        <f t="shared" si="36"/>
        <v>42400</v>
      </c>
    </row>
    <row r="795" spans="1:23" ht="38.25" hidden="1">
      <c r="A795" s="14">
        <v>791</v>
      </c>
      <c r="B795" s="63">
        <v>68</v>
      </c>
      <c r="C795" s="70" t="s">
        <v>1136</v>
      </c>
      <c r="D795" s="70" t="s">
        <v>23</v>
      </c>
      <c r="E795" s="68" t="s">
        <v>1264</v>
      </c>
      <c r="F795" s="12" t="s">
        <v>728</v>
      </c>
      <c r="G795" s="10" t="s">
        <v>24</v>
      </c>
      <c r="H795" s="11">
        <v>0.7</v>
      </c>
      <c r="I795" s="63">
        <v>1</v>
      </c>
      <c r="J795" s="65">
        <v>65000</v>
      </c>
      <c r="K795" s="65">
        <v>65000</v>
      </c>
      <c r="L795" s="75">
        <v>65000</v>
      </c>
      <c r="M795" s="75"/>
      <c r="N795" s="65" t="s">
        <v>25</v>
      </c>
      <c r="O795" s="556" t="s">
        <v>130</v>
      </c>
      <c r="P795" s="561" t="s">
        <v>1215</v>
      </c>
      <c r="Q795" s="558" t="s">
        <v>1265</v>
      </c>
      <c r="R795" s="509"/>
      <c r="S795" s="577"/>
      <c r="T795" s="509"/>
      <c r="U795" s="559"/>
      <c r="V795" s="560"/>
      <c r="W795" s="541">
        <f t="shared" si="36"/>
        <v>65000</v>
      </c>
    </row>
    <row r="796" spans="1:23" ht="25.5" hidden="1">
      <c r="A796" s="14">
        <v>792</v>
      </c>
      <c r="B796" s="63">
        <v>69</v>
      </c>
      <c r="C796" s="70" t="s">
        <v>1136</v>
      </c>
      <c r="D796" s="70" t="s">
        <v>23</v>
      </c>
      <c r="E796" s="68" t="s">
        <v>1267</v>
      </c>
      <c r="F796" s="12" t="s">
        <v>1246</v>
      </c>
      <c r="G796" s="10" t="s">
        <v>24</v>
      </c>
      <c r="H796" s="11">
        <v>0.7</v>
      </c>
      <c r="I796" s="63">
        <v>1</v>
      </c>
      <c r="J796" s="65">
        <v>64000</v>
      </c>
      <c r="K796" s="65">
        <v>64000</v>
      </c>
      <c r="L796" s="75">
        <v>64000</v>
      </c>
      <c r="M796" s="75"/>
      <c r="N796" s="65" t="s">
        <v>25</v>
      </c>
      <c r="O796" s="556" t="s">
        <v>130</v>
      </c>
      <c r="P796" s="509"/>
      <c r="Q796" s="509"/>
      <c r="R796" s="509"/>
      <c r="S796" s="577"/>
      <c r="T796" s="509"/>
      <c r="U796" s="559"/>
      <c r="V796" s="560"/>
      <c r="W796" s="541">
        <f t="shared" si="36"/>
        <v>64000</v>
      </c>
    </row>
    <row r="797" spans="1:23" ht="42.75" hidden="1">
      <c r="A797" s="14">
        <v>793</v>
      </c>
      <c r="B797" s="63">
        <v>70</v>
      </c>
      <c r="C797" s="70" t="s">
        <v>1136</v>
      </c>
      <c r="D797" s="70" t="s">
        <v>23</v>
      </c>
      <c r="E797" s="68" t="s">
        <v>1267</v>
      </c>
      <c r="F797" s="12" t="s">
        <v>1224</v>
      </c>
      <c r="G797" s="10" t="s">
        <v>19</v>
      </c>
      <c r="H797" s="11">
        <v>0.7</v>
      </c>
      <c r="I797" s="63">
        <v>1</v>
      </c>
      <c r="J797" s="65">
        <v>21000</v>
      </c>
      <c r="K797" s="65">
        <v>21000</v>
      </c>
      <c r="L797" s="75">
        <v>21000</v>
      </c>
      <c r="M797" s="75"/>
      <c r="N797" s="65" t="s">
        <v>25</v>
      </c>
      <c r="O797" s="556" t="s">
        <v>130</v>
      </c>
      <c r="P797" s="509"/>
      <c r="Q797" s="585"/>
      <c r="R797" s="509"/>
      <c r="S797" s="577"/>
      <c r="T797" s="509"/>
      <c r="U797" s="559"/>
      <c r="V797" s="560"/>
      <c r="W797" s="541">
        <f t="shared" si="36"/>
        <v>21000</v>
      </c>
    </row>
    <row r="798" spans="1:23" ht="14.25" hidden="1">
      <c r="A798" s="14">
        <v>794</v>
      </c>
      <c r="B798" s="63">
        <v>71</v>
      </c>
      <c r="C798" s="70" t="s">
        <v>1136</v>
      </c>
      <c r="D798" s="70" t="s">
        <v>23</v>
      </c>
      <c r="E798" s="68" t="s">
        <v>1268</v>
      </c>
      <c r="F798" s="12" t="s">
        <v>1269</v>
      </c>
      <c r="G798" s="10" t="s">
        <v>19</v>
      </c>
      <c r="H798" s="11">
        <v>0.7</v>
      </c>
      <c r="I798" s="63">
        <v>1</v>
      </c>
      <c r="J798" s="65">
        <v>12000</v>
      </c>
      <c r="K798" s="65">
        <v>12000</v>
      </c>
      <c r="L798" s="75">
        <v>12000</v>
      </c>
      <c r="M798" s="75"/>
      <c r="N798" s="65" t="s">
        <v>25</v>
      </c>
      <c r="O798" s="535" t="s">
        <v>38</v>
      </c>
      <c r="P798" s="586"/>
      <c r="Q798" s="573" t="s">
        <v>3031</v>
      </c>
      <c r="R798" s="555" t="s">
        <v>2574</v>
      </c>
      <c r="S798" s="584" t="s">
        <v>3032</v>
      </c>
      <c r="T798" s="555" t="s">
        <v>2807</v>
      </c>
      <c r="U798" s="555" t="s">
        <v>2807</v>
      </c>
      <c r="V798" s="574">
        <v>12000</v>
      </c>
      <c r="W798" s="540">
        <f t="shared" si="36"/>
        <v>0</v>
      </c>
    </row>
    <row r="799" spans="1:23" ht="14.25" hidden="1">
      <c r="A799" s="14">
        <v>795</v>
      </c>
      <c r="B799" s="63">
        <v>72</v>
      </c>
      <c r="C799" s="70" t="s">
        <v>1136</v>
      </c>
      <c r="D799" s="70" t="s">
        <v>23</v>
      </c>
      <c r="E799" s="68" t="s">
        <v>1268</v>
      </c>
      <c r="F799" s="12" t="s">
        <v>1270</v>
      </c>
      <c r="G799" s="10" t="s">
        <v>19</v>
      </c>
      <c r="H799" s="11">
        <v>0.7</v>
      </c>
      <c r="I799" s="63">
        <v>2</v>
      </c>
      <c r="J799" s="65">
        <v>9500</v>
      </c>
      <c r="K799" s="65">
        <v>19000</v>
      </c>
      <c r="L799" s="75">
        <v>19000</v>
      </c>
      <c r="M799" s="75"/>
      <c r="N799" s="65" t="s">
        <v>25</v>
      </c>
      <c r="O799" s="535" t="s">
        <v>38</v>
      </c>
      <c r="P799" s="586"/>
      <c r="Q799" s="573" t="s">
        <v>3031</v>
      </c>
      <c r="R799" s="555" t="s">
        <v>2574</v>
      </c>
      <c r="S799" s="584" t="s">
        <v>3033</v>
      </c>
      <c r="T799" s="555" t="s">
        <v>2807</v>
      </c>
      <c r="U799" s="555" t="s">
        <v>2807</v>
      </c>
      <c r="V799" s="574">
        <v>19000</v>
      </c>
      <c r="W799" s="540">
        <f t="shared" si="36"/>
        <v>0</v>
      </c>
    </row>
    <row r="800" spans="1:23" ht="14.25" hidden="1">
      <c r="A800" s="14">
        <v>796</v>
      </c>
      <c r="B800" s="63">
        <v>73</v>
      </c>
      <c r="C800" s="70" t="s">
        <v>1136</v>
      </c>
      <c r="D800" s="70" t="s">
        <v>23</v>
      </c>
      <c r="E800" s="68" t="s">
        <v>1268</v>
      </c>
      <c r="F800" s="12" t="s">
        <v>1254</v>
      </c>
      <c r="G800" s="10" t="s">
        <v>24</v>
      </c>
      <c r="H800" s="11">
        <v>0.7</v>
      </c>
      <c r="I800" s="63">
        <v>1</v>
      </c>
      <c r="J800" s="65">
        <v>65000</v>
      </c>
      <c r="K800" s="65">
        <v>65000</v>
      </c>
      <c r="L800" s="75">
        <v>65000</v>
      </c>
      <c r="M800" s="75"/>
      <c r="N800" s="65" t="s">
        <v>25</v>
      </c>
      <c r="O800" s="535" t="s">
        <v>38</v>
      </c>
      <c r="P800" s="586"/>
      <c r="Q800" s="573" t="s">
        <v>3034</v>
      </c>
      <c r="R800" s="549" t="s">
        <v>736</v>
      </c>
      <c r="S800" s="584" t="s">
        <v>3035</v>
      </c>
      <c r="T800" s="555" t="s">
        <v>1819</v>
      </c>
      <c r="U800" s="555" t="s">
        <v>1819</v>
      </c>
      <c r="V800" s="574">
        <v>65000</v>
      </c>
      <c r="W800" s="540">
        <f t="shared" si="36"/>
        <v>0</v>
      </c>
    </row>
    <row r="801" spans="1:23" ht="14.25" hidden="1">
      <c r="A801" s="14">
        <v>797</v>
      </c>
      <c r="B801" s="63">
        <v>74</v>
      </c>
      <c r="C801" s="70" t="s">
        <v>1136</v>
      </c>
      <c r="D801" s="70" t="s">
        <v>23</v>
      </c>
      <c r="E801" s="68" t="s">
        <v>1268</v>
      </c>
      <c r="F801" s="12" t="s">
        <v>419</v>
      </c>
      <c r="G801" s="10" t="s">
        <v>19</v>
      </c>
      <c r="H801" s="11">
        <v>0.7</v>
      </c>
      <c r="I801" s="63">
        <v>1</v>
      </c>
      <c r="J801" s="65">
        <v>12000</v>
      </c>
      <c r="K801" s="65">
        <v>12000</v>
      </c>
      <c r="L801" s="75">
        <v>12000</v>
      </c>
      <c r="M801" s="75"/>
      <c r="N801" s="65" t="s">
        <v>25</v>
      </c>
      <c r="O801" s="587" t="s">
        <v>133</v>
      </c>
      <c r="P801" s="509"/>
      <c r="Q801" s="588" t="s">
        <v>3036</v>
      </c>
      <c r="R801" s="545" t="s">
        <v>2805</v>
      </c>
      <c r="S801" s="589" t="s">
        <v>3037</v>
      </c>
      <c r="T801" s="509"/>
      <c r="U801" s="559"/>
      <c r="V801" s="560"/>
      <c r="W801" s="541">
        <f t="shared" si="36"/>
        <v>12000</v>
      </c>
    </row>
    <row r="802" spans="1:23" ht="14.25" hidden="1">
      <c r="A802" s="14">
        <v>798</v>
      </c>
      <c r="B802" s="63">
        <v>75</v>
      </c>
      <c r="C802" s="70" t="s">
        <v>1136</v>
      </c>
      <c r="D802" s="70" t="s">
        <v>23</v>
      </c>
      <c r="E802" s="68" t="s">
        <v>1268</v>
      </c>
      <c r="F802" s="12" t="s">
        <v>1246</v>
      </c>
      <c r="G802" s="10" t="s">
        <v>24</v>
      </c>
      <c r="H802" s="11">
        <v>0.7</v>
      </c>
      <c r="I802" s="63">
        <v>1</v>
      </c>
      <c r="J802" s="65">
        <v>50000</v>
      </c>
      <c r="K802" s="65">
        <v>50000</v>
      </c>
      <c r="L802" s="75">
        <v>50000</v>
      </c>
      <c r="M802" s="75"/>
      <c r="N802" s="65" t="s">
        <v>25</v>
      </c>
      <c r="O802" s="535" t="s">
        <v>38</v>
      </c>
      <c r="P802" s="567"/>
      <c r="Q802" s="590" t="s">
        <v>3034</v>
      </c>
      <c r="R802" s="549" t="s">
        <v>736</v>
      </c>
      <c r="S802" s="591" t="s">
        <v>3038</v>
      </c>
      <c r="T802" s="549" t="s">
        <v>1819</v>
      </c>
      <c r="U802" s="549" t="s">
        <v>1819</v>
      </c>
      <c r="V802" s="574">
        <v>50000</v>
      </c>
      <c r="W802" s="540">
        <f t="shared" si="36"/>
        <v>0</v>
      </c>
    </row>
    <row r="803" spans="1:23" ht="57" hidden="1">
      <c r="A803" s="14">
        <v>799</v>
      </c>
      <c r="B803" s="63">
        <v>76</v>
      </c>
      <c r="C803" s="70" t="s">
        <v>1136</v>
      </c>
      <c r="D803" s="70" t="s">
        <v>18</v>
      </c>
      <c r="E803" s="70" t="s">
        <v>1136</v>
      </c>
      <c r="F803" s="71" t="s">
        <v>1271</v>
      </c>
      <c r="G803" s="10" t="s">
        <v>19</v>
      </c>
      <c r="H803" s="11">
        <v>0.2</v>
      </c>
      <c r="I803" s="63">
        <v>1</v>
      </c>
      <c r="J803" s="65">
        <v>1750000</v>
      </c>
      <c r="K803" s="65">
        <v>1750000</v>
      </c>
      <c r="L803" s="65">
        <v>1750000</v>
      </c>
      <c r="M803" s="65"/>
      <c r="N803" s="65" t="s">
        <v>25</v>
      </c>
      <c r="O803" s="587" t="s">
        <v>133</v>
      </c>
      <c r="P803" s="582"/>
      <c r="Q803" s="592" t="s">
        <v>2696</v>
      </c>
      <c r="R803" s="593" t="s">
        <v>2806</v>
      </c>
      <c r="S803" s="545" t="s">
        <v>387</v>
      </c>
      <c r="T803" s="545"/>
      <c r="U803" s="545"/>
      <c r="V803" s="547"/>
      <c r="W803" s="547">
        <f t="shared" si="36"/>
        <v>1750000</v>
      </c>
    </row>
    <row r="804" spans="1:23" ht="28.5" hidden="1">
      <c r="A804" s="14">
        <v>800</v>
      </c>
      <c r="B804" s="63">
        <v>77</v>
      </c>
      <c r="C804" s="70" t="s">
        <v>1136</v>
      </c>
      <c r="D804" s="70" t="s">
        <v>18</v>
      </c>
      <c r="E804" s="70" t="s">
        <v>1136</v>
      </c>
      <c r="F804" s="94" t="s">
        <v>1272</v>
      </c>
      <c r="G804" s="10" t="s">
        <v>19</v>
      </c>
      <c r="H804" s="11">
        <v>0.2</v>
      </c>
      <c r="I804" s="63">
        <v>1</v>
      </c>
      <c r="J804" s="65">
        <v>1450000</v>
      </c>
      <c r="K804" s="65">
        <v>1450000</v>
      </c>
      <c r="L804" s="65">
        <v>1450000</v>
      </c>
      <c r="M804" s="65"/>
      <c r="N804" s="65" t="s">
        <v>25</v>
      </c>
      <c r="O804" s="542" t="s">
        <v>133</v>
      </c>
      <c r="P804" s="543"/>
      <c r="Q804" s="544" t="s">
        <v>2697</v>
      </c>
      <c r="R804" s="545" t="s">
        <v>2806</v>
      </c>
      <c r="S804" s="545" t="s">
        <v>385</v>
      </c>
      <c r="T804" s="545"/>
      <c r="U804" s="545"/>
      <c r="V804" s="547"/>
      <c r="W804" s="547">
        <f t="shared" si="36"/>
        <v>1450000</v>
      </c>
    </row>
    <row r="805" spans="1:23" ht="28.5" hidden="1">
      <c r="A805" s="14">
        <v>801</v>
      </c>
      <c r="B805" s="63">
        <v>78</v>
      </c>
      <c r="C805" s="70" t="s">
        <v>1136</v>
      </c>
      <c r="D805" s="70" t="s">
        <v>18</v>
      </c>
      <c r="E805" s="70" t="s">
        <v>1136</v>
      </c>
      <c r="F805" s="71" t="s">
        <v>61</v>
      </c>
      <c r="G805" s="10" t="s">
        <v>19</v>
      </c>
      <c r="H805" s="11">
        <v>0.2</v>
      </c>
      <c r="I805" s="63">
        <v>1</v>
      </c>
      <c r="J805" s="65">
        <v>21000</v>
      </c>
      <c r="K805" s="65">
        <v>21000</v>
      </c>
      <c r="L805" s="65">
        <v>15050.16</v>
      </c>
      <c r="M805" s="65">
        <v>5949.84</v>
      </c>
      <c r="N805" s="65" t="s">
        <v>25</v>
      </c>
      <c r="O805" s="535" t="s">
        <v>38</v>
      </c>
      <c r="P805" s="536"/>
      <c r="Q805" s="548" t="s">
        <v>1152</v>
      </c>
      <c r="R805" s="549" t="s">
        <v>618</v>
      </c>
      <c r="S805" s="549" t="s">
        <v>1273</v>
      </c>
      <c r="T805" s="549" t="s">
        <v>611</v>
      </c>
      <c r="U805" s="551" t="s">
        <v>1274</v>
      </c>
      <c r="V805" s="540">
        <v>15050.16</v>
      </c>
      <c r="W805" s="541">
        <f t="shared" si="36"/>
        <v>0</v>
      </c>
    </row>
    <row r="806" spans="1:23" ht="14.25" hidden="1">
      <c r="A806" s="14">
        <v>802</v>
      </c>
      <c r="B806" s="63">
        <v>79</v>
      </c>
      <c r="C806" s="70" t="s">
        <v>1136</v>
      </c>
      <c r="D806" s="70" t="s">
        <v>18</v>
      </c>
      <c r="E806" s="70" t="s">
        <v>1136</v>
      </c>
      <c r="F806" s="71" t="s">
        <v>1275</v>
      </c>
      <c r="G806" s="10" t="s">
        <v>19</v>
      </c>
      <c r="H806" s="11">
        <v>0.2</v>
      </c>
      <c r="I806" s="63">
        <v>1</v>
      </c>
      <c r="J806" s="69" t="s">
        <v>1276</v>
      </c>
      <c r="K806" s="65">
        <v>33000</v>
      </c>
      <c r="L806" s="65">
        <v>33000</v>
      </c>
      <c r="M806" s="65"/>
      <c r="N806" s="65" t="s">
        <v>25</v>
      </c>
      <c r="O806" s="535" t="s">
        <v>38</v>
      </c>
      <c r="P806" s="536"/>
      <c r="Q806" s="548" t="s">
        <v>1152</v>
      </c>
      <c r="R806" s="549" t="s">
        <v>618</v>
      </c>
      <c r="S806" s="549" t="s">
        <v>1273</v>
      </c>
      <c r="T806" s="549" t="s">
        <v>1277</v>
      </c>
      <c r="U806" s="551" t="s">
        <v>1274</v>
      </c>
      <c r="V806" s="540">
        <v>29000</v>
      </c>
      <c r="W806" s="541">
        <f t="shared" si="36"/>
        <v>4000</v>
      </c>
    </row>
    <row r="807" spans="1:23" ht="42.75" hidden="1">
      <c r="A807" s="14">
        <v>803</v>
      </c>
      <c r="B807" s="63">
        <v>80</v>
      </c>
      <c r="C807" s="70" t="s">
        <v>1136</v>
      </c>
      <c r="D807" s="70" t="s">
        <v>18</v>
      </c>
      <c r="E807" s="70" t="s">
        <v>1136</v>
      </c>
      <c r="F807" s="71" t="s">
        <v>1278</v>
      </c>
      <c r="G807" s="10" t="s">
        <v>19</v>
      </c>
      <c r="H807" s="11">
        <v>0.2</v>
      </c>
      <c r="I807" s="63">
        <v>2</v>
      </c>
      <c r="J807" s="65">
        <v>220000</v>
      </c>
      <c r="K807" s="65">
        <v>440000</v>
      </c>
      <c r="L807" s="65">
        <v>440000</v>
      </c>
      <c r="M807" s="65"/>
      <c r="N807" s="65" t="s">
        <v>25</v>
      </c>
      <c r="O807" s="594" t="s">
        <v>21</v>
      </c>
      <c r="P807" s="595" t="s">
        <v>2698</v>
      </c>
      <c r="Q807" s="544"/>
      <c r="R807" s="545"/>
      <c r="S807" s="545"/>
      <c r="T807" s="545"/>
      <c r="U807" s="545"/>
      <c r="V807" s="547"/>
      <c r="W807" s="547">
        <f t="shared" si="36"/>
        <v>440000</v>
      </c>
    </row>
    <row r="808" spans="1:23" ht="14.25" hidden="1">
      <c r="A808" s="14">
        <v>804</v>
      </c>
      <c r="B808" s="63">
        <v>81</v>
      </c>
      <c r="C808" s="70" t="s">
        <v>1136</v>
      </c>
      <c r="D808" s="70" t="s">
        <v>18</v>
      </c>
      <c r="E808" s="70" t="s">
        <v>1136</v>
      </c>
      <c r="F808" s="97" t="s">
        <v>1279</v>
      </c>
      <c r="G808" s="10" t="s">
        <v>19</v>
      </c>
      <c r="H808" s="11">
        <v>0.2</v>
      </c>
      <c r="I808" s="63">
        <v>1</v>
      </c>
      <c r="J808" s="65">
        <v>380000</v>
      </c>
      <c r="K808" s="65">
        <v>380000</v>
      </c>
      <c r="L808" s="65">
        <v>380000</v>
      </c>
      <c r="M808" s="65"/>
      <c r="N808" s="65" t="s">
        <v>25</v>
      </c>
      <c r="O808" s="594" t="s">
        <v>133</v>
      </c>
      <c r="P808" s="543"/>
      <c r="Q808" s="544" t="s">
        <v>1280</v>
      </c>
      <c r="R808" s="545" t="s">
        <v>606</v>
      </c>
      <c r="S808" s="545" t="s">
        <v>1281</v>
      </c>
      <c r="T808" s="545"/>
      <c r="U808" s="545"/>
      <c r="V808" s="547"/>
      <c r="W808" s="547">
        <f t="shared" si="36"/>
        <v>380000</v>
      </c>
    </row>
    <row r="809" spans="1:23" ht="14.25" hidden="1">
      <c r="A809" s="14">
        <v>805</v>
      </c>
      <c r="B809" s="63">
        <v>82</v>
      </c>
      <c r="C809" s="70" t="s">
        <v>1136</v>
      </c>
      <c r="D809" s="70" t="s">
        <v>18</v>
      </c>
      <c r="E809" s="70" t="s">
        <v>1136</v>
      </c>
      <c r="F809" s="71" t="s">
        <v>1282</v>
      </c>
      <c r="G809" s="10" t="s">
        <v>19</v>
      </c>
      <c r="H809" s="11">
        <v>0.2</v>
      </c>
      <c r="I809" s="63">
        <v>1</v>
      </c>
      <c r="J809" s="65">
        <v>950000</v>
      </c>
      <c r="K809" s="65">
        <v>950000</v>
      </c>
      <c r="L809" s="65">
        <v>950000</v>
      </c>
      <c r="M809" s="65"/>
      <c r="N809" s="65" t="s">
        <v>25</v>
      </c>
      <c r="O809" s="594" t="s">
        <v>133</v>
      </c>
      <c r="P809" s="543"/>
      <c r="Q809" s="544" t="s">
        <v>2699</v>
      </c>
      <c r="R809" s="545" t="s">
        <v>2806</v>
      </c>
      <c r="S809" s="545" t="s">
        <v>2660</v>
      </c>
      <c r="T809" s="545"/>
      <c r="U809" s="545"/>
      <c r="V809" s="547"/>
      <c r="W809" s="547">
        <f t="shared" si="36"/>
        <v>950000</v>
      </c>
    </row>
    <row r="810" spans="1:23" ht="38.25" hidden="1">
      <c r="A810" s="14">
        <v>806</v>
      </c>
      <c r="B810" s="63">
        <v>83</v>
      </c>
      <c r="C810" s="70" t="s">
        <v>1136</v>
      </c>
      <c r="D810" s="70" t="s">
        <v>23</v>
      </c>
      <c r="E810" s="68" t="s">
        <v>1199</v>
      </c>
      <c r="F810" s="12" t="s">
        <v>1283</v>
      </c>
      <c r="G810" s="10" t="s">
        <v>19</v>
      </c>
      <c r="H810" s="11">
        <v>0.1</v>
      </c>
      <c r="I810" s="63">
        <v>1</v>
      </c>
      <c r="J810" s="65">
        <v>428000</v>
      </c>
      <c r="K810" s="65">
        <v>428000</v>
      </c>
      <c r="L810" s="65">
        <v>428000</v>
      </c>
      <c r="M810" s="65"/>
      <c r="N810" s="12" t="s">
        <v>25</v>
      </c>
      <c r="O810" s="594" t="s">
        <v>132</v>
      </c>
      <c r="P810" s="596"/>
      <c r="Q810" s="597"/>
      <c r="R810" s="597"/>
      <c r="S810" s="597"/>
      <c r="T810" s="597"/>
      <c r="U810" s="597"/>
      <c r="V810" s="598"/>
      <c r="W810" s="541">
        <f t="shared" si="36"/>
        <v>428000</v>
      </c>
    </row>
    <row r="811" spans="1:23" s="208" customFormat="1" ht="14.25" hidden="1">
      <c r="A811" s="190">
        <v>807</v>
      </c>
      <c r="B811" s="191">
        <v>1</v>
      </c>
      <c r="C811" s="191" t="s">
        <v>1430</v>
      </c>
      <c r="D811" s="192" t="s">
        <v>23</v>
      </c>
      <c r="E811" s="192" t="s">
        <v>1431</v>
      </c>
      <c r="F811" s="193" t="s">
        <v>1432</v>
      </c>
      <c r="G811" s="194" t="s">
        <v>24</v>
      </c>
      <c r="H811" s="195">
        <v>0.7</v>
      </c>
      <c r="I811" s="191">
        <v>1</v>
      </c>
      <c r="J811" s="363">
        <v>90160</v>
      </c>
      <c r="K811" s="363">
        <v>90160</v>
      </c>
      <c r="L811" s="363">
        <v>90160</v>
      </c>
      <c r="M811" s="197">
        <v>0</v>
      </c>
      <c r="N811" s="197" t="s">
        <v>25</v>
      </c>
      <c r="O811" s="198" t="s">
        <v>38</v>
      </c>
      <c r="P811" s="199"/>
      <c r="Q811" s="200" t="s">
        <v>1433</v>
      </c>
      <c r="R811" s="201" t="s">
        <v>1434</v>
      </c>
      <c r="S811" s="201" t="s">
        <v>194</v>
      </c>
      <c r="T811" s="201" t="s">
        <v>1435</v>
      </c>
      <c r="U811" s="201" t="s">
        <v>1436</v>
      </c>
      <c r="V811" s="202">
        <v>90160</v>
      </c>
      <c r="W811" s="205"/>
    </row>
    <row r="812" spans="1:23" ht="14.25" hidden="1">
      <c r="A812" s="14">
        <v>808</v>
      </c>
      <c r="B812" s="63">
        <v>2</v>
      </c>
      <c r="C812" s="63" t="s">
        <v>1430</v>
      </c>
      <c r="D812" s="70" t="s">
        <v>23</v>
      </c>
      <c r="E812" s="70" t="s">
        <v>1437</v>
      </c>
      <c r="F812" s="9" t="s">
        <v>1432</v>
      </c>
      <c r="G812" s="10" t="s">
        <v>24</v>
      </c>
      <c r="H812" s="11">
        <v>0.7</v>
      </c>
      <c r="I812" s="63">
        <v>1</v>
      </c>
      <c r="J812" s="80">
        <v>200000</v>
      </c>
      <c r="K812" s="80">
        <v>200000</v>
      </c>
      <c r="L812" s="80">
        <v>200000</v>
      </c>
      <c r="M812" s="65">
        <v>0</v>
      </c>
      <c r="N812" s="65" t="s">
        <v>25</v>
      </c>
      <c r="O812" s="209" t="s">
        <v>38</v>
      </c>
      <c r="P812" s="160"/>
      <c r="Q812" s="216" t="s">
        <v>1433</v>
      </c>
      <c r="R812" s="214" t="s">
        <v>1434</v>
      </c>
      <c r="S812" s="214" t="s">
        <v>178</v>
      </c>
      <c r="T812" s="214" t="s">
        <v>641</v>
      </c>
      <c r="U812" s="214" t="s">
        <v>1438</v>
      </c>
      <c r="V812" s="315">
        <v>200000</v>
      </c>
      <c r="W812" s="12"/>
    </row>
    <row r="813" spans="1:23" ht="14.25" hidden="1">
      <c r="A813" s="14">
        <v>809</v>
      </c>
      <c r="B813" s="63">
        <v>3</v>
      </c>
      <c r="C813" s="63" t="s">
        <v>1430</v>
      </c>
      <c r="D813" s="70" t="s">
        <v>23</v>
      </c>
      <c r="E813" s="70" t="s">
        <v>1439</v>
      </c>
      <c r="F813" s="9" t="s">
        <v>934</v>
      </c>
      <c r="G813" s="10" t="s">
        <v>19</v>
      </c>
      <c r="H813" s="11">
        <v>0.7</v>
      </c>
      <c r="I813" s="63">
        <v>1</v>
      </c>
      <c r="J813" s="80">
        <v>18840</v>
      </c>
      <c r="K813" s="80">
        <v>18840</v>
      </c>
      <c r="L813" s="80">
        <v>18840</v>
      </c>
      <c r="M813" s="65">
        <v>0</v>
      </c>
      <c r="N813" s="65" t="s">
        <v>25</v>
      </c>
      <c r="O813" s="209" t="s">
        <v>38</v>
      </c>
      <c r="P813" s="160"/>
      <c r="Q813" s="216" t="s">
        <v>1440</v>
      </c>
      <c r="R813" s="211" t="s">
        <v>1441</v>
      </c>
      <c r="S813" s="211" t="s">
        <v>194</v>
      </c>
      <c r="T813" s="214" t="s">
        <v>1147</v>
      </c>
      <c r="U813" s="214" t="s">
        <v>1442</v>
      </c>
      <c r="V813" s="315">
        <v>18840</v>
      </c>
      <c r="W813" s="12"/>
    </row>
    <row r="814" spans="1:23" ht="14.25" hidden="1">
      <c r="A814" s="14">
        <v>810</v>
      </c>
      <c r="B814" s="63">
        <v>4</v>
      </c>
      <c r="C814" s="63" t="s">
        <v>1430</v>
      </c>
      <c r="D814" s="70" t="s">
        <v>23</v>
      </c>
      <c r="E814" s="70" t="s">
        <v>1439</v>
      </c>
      <c r="F814" s="9" t="s">
        <v>1003</v>
      </c>
      <c r="G814" s="10" t="s">
        <v>19</v>
      </c>
      <c r="H814" s="11">
        <v>0.7</v>
      </c>
      <c r="I814" s="63">
        <v>1</v>
      </c>
      <c r="J814" s="80">
        <v>6000</v>
      </c>
      <c r="K814" s="80">
        <v>6000</v>
      </c>
      <c r="L814" s="80">
        <v>6000</v>
      </c>
      <c r="M814" s="65">
        <v>0</v>
      </c>
      <c r="N814" s="65" t="s">
        <v>25</v>
      </c>
      <c r="O814" s="209" t="s">
        <v>38</v>
      </c>
      <c r="P814" s="160"/>
      <c r="Q814" s="216" t="s">
        <v>1440</v>
      </c>
      <c r="R814" s="214" t="s">
        <v>1441</v>
      </c>
      <c r="S814" s="214" t="s">
        <v>194</v>
      </c>
      <c r="T814" s="214" t="s">
        <v>1147</v>
      </c>
      <c r="U814" s="214" t="s">
        <v>1147</v>
      </c>
      <c r="V814" s="315">
        <v>5500</v>
      </c>
      <c r="W814" s="12"/>
    </row>
    <row r="815" spans="1:23" ht="28.5" hidden="1">
      <c r="A815" s="14">
        <v>811</v>
      </c>
      <c r="B815" s="63">
        <v>5</v>
      </c>
      <c r="C815" s="63" t="s">
        <v>1430</v>
      </c>
      <c r="D815" s="70" t="s">
        <v>23</v>
      </c>
      <c r="E815" s="70" t="s">
        <v>1439</v>
      </c>
      <c r="F815" s="9" t="s">
        <v>1443</v>
      </c>
      <c r="G815" s="10" t="s">
        <v>19</v>
      </c>
      <c r="H815" s="11">
        <v>0.7</v>
      </c>
      <c r="I815" s="63">
        <v>1</v>
      </c>
      <c r="J815" s="80">
        <v>21000</v>
      </c>
      <c r="K815" s="80">
        <f>I815*J815</f>
        <v>21000</v>
      </c>
      <c r="L815" s="80">
        <v>21000</v>
      </c>
      <c r="M815" s="65">
        <f t="shared" ref="M815:M855" si="37">K815-L815</f>
        <v>0</v>
      </c>
      <c r="N815" s="65" t="s">
        <v>25</v>
      </c>
      <c r="O815" s="209" t="s">
        <v>38</v>
      </c>
      <c r="P815" s="160"/>
      <c r="Q815" s="216" t="s">
        <v>2883</v>
      </c>
      <c r="R815" s="214" t="s">
        <v>2806</v>
      </c>
      <c r="S815" s="214" t="s">
        <v>170</v>
      </c>
      <c r="T815" s="214" t="s">
        <v>2884</v>
      </c>
      <c r="U815" s="214" t="s">
        <v>2885</v>
      </c>
      <c r="V815" s="315">
        <v>21000</v>
      </c>
      <c r="W815" s="12"/>
    </row>
    <row r="816" spans="1:23" ht="14.25" hidden="1">
      <c r="A816" s="14">
        <v>812</v>
      </c>
      <c r="B816" s="63">
        <v>6</v>
      </c>
      <c r="C816" s="63" t="s">
        <v>1430</v>
      </c>
      <c r="D816" s="70" t="s">
        <v>23</v>
      </c>
      <c r="E816" s="70" t="s">
        <v>1444</v>
      </c>
      <c r="F816" s="9" t="s">
        <v>566</v>
      </c>
      <c r="G816" s="10" t="s">
        <v>24</v>
      </c>
      <c r="H816" s="11">
        <v>0.7</v>
      </c>
      <c r="I816" s="63">
        <v>1</v>
      </c>
      <c r="J816" s="80">
        <v>100000</v>
      </c>
      <c r="K816" s="80">
        <f>I816*J816</f>
        <v>100000</v>
      </c>
      <c r="L816" s="80">
        <v>100000</v>
      </c>
      <c r="M816" s="65">
        <f t="shared" si="37"/>
        <v>0</v>
      </c>
      <c r="N816" s="65" t="s">
        <v>25</v>
      </c>
      <c r="O816" s="209" t="s">
        <v>38</v>
      </c>
      <c r="P816" s="160"/>
      <c r="Q816" s="216" t="s">
        <v>1445</v>
      </c>
      <c r="R816" s="214" t="s">
        <v>1446</v>
      </c>
      <c r="S816" s="214" t="s">
        <v>1447</v>
      </c>
      <c r="T816" s="214" t="s">
        <v>1448</v>
      </c>
      <c r="U816" s="214" t="s">
        <v>1449</v>
      </c>
      <c r="V816" s="315">
        <v>100000</v>
      </c>
      <c r="W816" s="12"/>
    </row>
    <row r="817" spans="1:23" ht="14.25" hidden="1">
      <c r="A817" s="14">
        <v>813</v>
      </c>
      <c r="B817" s="63">
        <v>7</v>
      </c>
      <c r="C817" s="63" t="s">
        <v>1430</v>
      </c>
      <c r="D817" s="70" t="s">
        <v>23</v>
      </c>
      <c r="E817" s="9" t="s">
        <v>1450</v>
      </c>
      <c r="F817" s="68" t="s">
        <v>1003</v>
      </c>
      <c r="G817" s="10" t="s">
        <v>19</v>
      </c>
      <c r="H817" s="11">
        <v>0.7</v>
      </c>
      <c r="I817" s="63">
        <v>1</v>
      </c>
      <c r="J817" s="80">
        <v>10000</v>
      </c>
      <c r="K817" s="80">
        <v>10000</v>
      </c>
      <c r="L817" s="80">
        <v>10000</v>
      </c>
      <c r="M817" s="65">
        <f t="shared" si="37"/>
        <v>0</v>
      </c>
      <c r="N817" s="65" t="s">
        <v>25</v>
      </c>
      <c r="O817" s="209" t="s">
        <v>38</v>
      </c>
      <c r="P817" s="160"/>
      <c r="Q817" s="216" t="s">
        <v>1440</v>
      </c>
      <c r="R817" s="214" t="s">
        <v>2886</v>
      </c>
      <c r="S817" s="214" t="s">
        <v>1447</v>
      </c>
      <c r="T817" s="214" t="s">
        <v>1434</v>
      </c>
      <c r="U817" s="214" t="s">
        <v>1434</v>
      </c>
      <c r="V817" s="315">
        <v>10000</v>
      </c>
      <c r="W817" s="12"/>
    </row>
    <row r="818" spans="1:23" ht="14.25" hidden="1">
      <c r="A818" s="14">
        <v>814</v>
      </c>
      <c r="B818" s="63">
        <v>8</v>
      </c>
      <c r="C818" s="63" t="s">
        <v>1430</v>
      </c>
      <c r="D818" s="70" t="s">
        <v>23</v>
      </c>
      <c r="E818" s="9" t="s">
        <v>1450</v>
      </c>
      <c r="F818" s="9" t="s">
        <v>1451</v>
      </c>
      <c r="G818" s="10" t="s">
        <v>24</v>
      </c>
      <c r="H818" s="11">
        <v>0.7</v>
      </c>
      <c r="I818" s="63">
        <v>1</v>
      </c>
      <c r="J818" s="65">
        <v>110000</v>
      </c>
      <c r="K818" s="65">
        <v>110000</v>
      </c>
      <c r="L818" s="65">
        <v>110000</v>
      </c>
      <c r="M818" s="65">
        <f t="shared" si="37"/>
        <v>0</v>
      </c>
      <c r="N818" s="65" t="s">
        <v>25</v>
      </c>
      <c r="O818" s="209" t="s">
        <v>38</v>
      </c>
      <c r="P818" s="160"/>
      <c r="Q818" s="216" t="s">
        <v>1433</v>
      </c>
      <c r="R818" s="214" t="s">
        <v>1452</v>
      </c>
      <c r="S818" s="214" t="s">
        <v>194</v>
      </c>
      <c r="T818" s="214" t="s">
        <v>2887</v>
      </c>
      <c r="U818" s="214" t="s">
        <v>2888</v>
      </c>
      <c r="V818" s="315">
        <v>110000</v>
      </c>
      <c r="W818" s="68"/>
    </row>
    <row r="819" spans="1:23" ht="28.5" hidden="1">
      <c r="A819" s="14">
        <v>815</v>
      </c>
      <c r="B819" s="63">
        <v>9</v>
      </c>
      <c r="C819" s="63" t="s">
        <v>1430</v>
      </c>
      <c r="D819" s="70" t="s">
        <v>23</v>
      </c>
      <c r="E819" s="70" t="s">
        <v>1453</v>
      </c>
      <c r="F819" s="9" t="s">
        <v>1454</v>
      </c>
      <c r="G819" s="10" t="s">
        <v>24</v>
      </c>
      <c r="H819" s="11">
        <v>0.7</v>
      </c>
      <c r="I819" s="63">
        <v>1</v>
      </c>
      <c r="J819" s="86">
        <v>90000</v>
      </c>
      <c r="K819" s="86">
        <v>90000</v>
      </c>
      <c r="L819" s="86">
        <v>90000</v>
      </c>
      <c r="M819" s="65">
        <f t="shared" si="37"/>
        <v>0</v>
      </c>
      <c r="N819" s="65" t="s">
        <v>25</v>
      </c>
      <c r="O819" s="209" t="s">
        <v>38</v>
      </c>
      <c r="P819" s="160"/>
      <c r="Q819" s="216" t="s">
        <v>1455</v>
      </c>
      <c r="R819" s="214" t="s">
        <v>683</v>
      </c>
      <c r="S819" s="214" t="s">
        <v>1456</v>
      </c>
      <c r="T819" s="214" t="s">
        <v>1457</v>
      </c>
      <c r="U819" s="214" t="s">
        <v>1457</v>
      </c>
      <c r="V819" s="315">
        <v>90000</v>
      </c>
      <c r="W819" s="68"/>
    </row>
    <row r="820" spans="1:23" ht="28.5" hidden="1">
      <c r="A820" s="14">
        <v>816</v>
      </c>
      <c r="B820" s="63">
        <v>10</v>
      </c>
      <c r="C820" s="63" t="s">
        <v>1430</v>
      </c>
      <c r="D820" s="70" t="s">
        <v>23</v>
      </c>
      <c r="E820" s="70" t="s">
        <v>1453</v>
      </c>
      <c r="F820" s="9" t="s">
        <v>1443</v>
      </c>
      <c r="G820" s="10" t="s">
        <v>19</v>
      </c>
      <c r="H820" s="11">
        <v>0.7</v>
      </c>
      <c r="I820" s="63">
        <v>1</v>
      </c>
      <c r="J820" s="65">
        <v>21000</v>
      </c>
      <c r="K820" s="65">
        <f>I820*J820</f>
        <v>21000</v>
      </c>
      <c r="L820" s="65">
        <v>21000</v>
      </c>
      <c r="M820" s="65">
        <f t="shared" si="37"/>
        <v>0</v>
      </c>
      <c r="N820" s="65" t="s">
        <v>25</v>
      </c>
      <c r="O820" s="209" t="s">
        <v>38</v>
      </c>
      <c r="P820" s="160"/>
      <c r="Q820" s="216" t="s">
        <v>2889</v>
      </c>
      <c r="R820" s="214" t="s">
        <v>2864</v>
      </c>
      <c r="S820" s="214" t="s">
        <v>575</v>
      </c>
      <c r="T820" s="214" t="s">
        <v>2890</v>
      </c>
      <c r="U820" s="214" t="s">
        <v>2865</v>
      </c>
      <c r="V820" s="315">
        <v>21000</v>
      </c>
      <c r="W820" s="68"/>
    </row>
    <row r="821" spans="1:23" ht="14.25" hidden="1">
      <c r="A821" s="14">
        <v>817</v>
      </c>
      <c r="B821" s="63">
        <v>11</v>
      </c>
      <c r="C821" s="63" t="s">
        <v>1430</v>
      </c>
      <c r="D821" s="70" t="s">
        <v>23</v>
      </c>
      <c r="E821" s="70" t="s">
        <v>1453</v>
      </c>
      <c r="F821" s="9" t="s">
        <v>1458</v>
      </c>
      <c r="G821" s="10" t="s">
        <v>24</v>
      </c>
      <c r="H821" s="11">
        <v>0.7</v>
      </c>
      <c r="I821" s="63">
        <v>1</v>
      </c>
      <c r="J821" s="86">
        <v>50000</v>
      </c>
      <c r="K821" s="65">
        <f>I821*J821</f>
        <v>50000</v>
      </c>
      <c r="L821" s="86">
        <v>50000</v>
      </c>
      <c r="M821" s="65">
        <f t="shared" si="37"/>
        <v>0</v>
      </c>
      <c r="N821" s="65" t="s">
        <v>25</v>
      </c>
      <c r="O821" s="209" t="s">
        <v>38</v>
      </c>
      <c r="P821" s="160"/>
      <c r="Q821" s="216" t="s">
        <v>1459</v>
      </c>
      <c r="R821" s="214" t="s">
        <v>683</v>
      </c>
      <c r="S821" s="214" t="s">
        <v>424</v>
      </c>
      <c r="T821" s="214" t="s">
        <v>1460</v>
      </c>
      <c r="U821" s="214" t="s">
        <v>1460</v>
      </c>
      <c r="V821" s="315">
        <v>50000</v>
      </c>
      <c r="W821" s="68"/>
    </row>
    <row r="822" spans="1:23" ht="14.25" hidden="1">
      <c r="A822" s="14">
        <v>818</v>
      </c>
      <c r="B822" s="63">
        <v>12</v>
      </c>
      <c r="C822" s="63" t="s">
        <v>1430</v>
      </c>
      <c r="D822" s="70" t="s">
        <v>23</v>
      </c>
      <c r="E822" s="70" t="s">
        <v>1453</v>
      </c>
      <c r="F822" s="9" t="s">
        <v>1461</v>
      </c>
      <c r="G822" s="10" t="s">
        <v>19</v>
      </c>
      <c r="H822" s="11">
        <v>0.7</v>
      </c>
      <c r="I822" s="63">
        <v>1</v>
      </c>
      <c r="J822" s="86">
        <v>25000</v>
      </c>
      <c r="K822" s="81">
        <v>25000</v>
      </c>
      <c r="L822" s="65">
        <v>24289.38</v>
      </c>
      <c r="M822" s="65">
        <f t="shared" si="37"/>
        <v>710.61999999999898</v>
      </c>
      <c r="N822" s="65" t="s">
        <v>25</v>
      </c>
      <c r="O822" s="209" t="s">
        <v>38</v>
      </c>
      <c r="P822" s="160" t="s">
        <v>1462</v>
      </c>
      <c r="Q822" s="216" t="s">
        <v>1440</v>
      </c>
      <c r="R822" s="214" t="s">
        <v>2891</v>
      </c>
      <c r="S822" s="214" t="s">
        <v>198</v>
      </c>
      <c r="T822" s="214" t="s">
        <v>2890</v>
      </c>
      <c r="U822" s="214" t="s">
        <v>2892</v>
      </c>
      <c r="V822" s="315">
        <v>25000</v>
      </c>
      <c r="W822" s="68"/>
    </row>
    <row r="823" spans="1:23" ht="14.25" hidden="1">
      <c r="A823" s="14">
        <v>819</v>
      </c>
      <c r="B823" s="63">
        <v>13</v>
      </c>
      <c r="C823" s="63" t="s">
        <v>1430</v>
      </c>
      <c r="D823" s="70" t="s">
        <v>18</v>
      </c>
      <c r="E823" s="70" t="s">
        <v>1463</v>
      </c>
      <c r="F823" s="12" t="s">
        <v>1464</v>
      </c>
      <c r="G823" s="10" t="s">
        <v>19</v>
      </c>
      <c r="H823" s="11">
        <v>0.7</v>
      </c>
      <c r="I823" s="64">
        <v>1</v>
      </c>
      <c r="J823" s="86">
        <v>35000</v>
      </c>
      <c r="K823" s="65">
        <f>I823*J823</f>
        <v>35000</v>
      </c>
      <c r="L823" s="86">
        <v>35000</v>
      </c>
      <c r="M823" s="65">
        <f t="shared" si="37"/>
        <v>0</v>
      </c>
      <c r="N823" s="65" t="s">
        <v>25</v>
      </c>
      <c r="O823" s="346" t="s">
        <v>38</v>
      </c>
      <c r="P823" s="347"/>
      <c r="Q823" s="348" t="s">
        <v>376</v>
      </c>
      <c r="R823" s="148" t="s">
        <v>1465</v>
      </c>
      <c r="S823" s="148" t="s">
        <v>1466</v>
      </c>
      <c r="T823" s="148" t="s">
        <v>1467</v>
      </c>
      <c r="U823" s="148" t="s">
        <v>1468</v>
      </c>
      <c r="V823" s="349">
        <v>3500</v>
      </c>
      <c r="W823" s="68"/>
    </row>
    <row r="824" spans="1:23" ht="14.25" hidden="1">
      <c r="A824" s="14">
        <v>820</v>
      </c>
      <c r="B824" s="63">
        <v>14</v>
      </c>
      <c r="C824" s="63" t="s">
        <v>1430</v>
      </c>
      <c r="D824" s="70" t="s">
        <v>18</v>
      </c>
      <c r="E824" s="70" t="s">
        <v>1463</v>
      </c>
      <c r="F824" s="12" t="s">
        <v>1469</v>
      </c>
      <c r="G824" s="10" t="s">
        <v>19</v>
      </c>
      <c r="H824" s="11">
        <v>0.7</v>
      </c>
      <c r="I824" s="64">
        <v>1</v>
      </c>
      <c r="J824" s="86">
        <v>60000</v>
      </c>
      <c r="K824" s="65">
        <f>I824*J824</f>
        <v>60000</v>
      </c>
      <c r="L824" s="86">
        <v>60000</v>
      </c>
      <c r="M824" s="65">
        <f t="shared" si="37"/>
        <v>0</v>
      </c>
      <c r="N824" s="65" t="s">
        <v>25</v>
      </c>
      <c r="O824" s="346" t="s">
        <v>38</v>
      </c>
      <c r="P824" s="347"/>
      <c r="Q824" s="348" t="s">
        <v>1470</v>
      </c>
      <c r="R824" s="148" t="s">
        <v>1465</v>
      </c>
      <c r="S824" s="148" t="s">
        <v>1471</v>
      </c>
      <c r="T824" s="148" t="s">
        <v>657</v>
      </c>
      <c r="U824" s="148" t="s">
        <v>730</v>
      </c>
      <c r="V824" s="349">
        <v>60000</v>
      </c>
      <c r="W824" s="68"/>
    </row>
    <row r="825" spans="1:23" ht="28.5" hidden="1">
      <c r="A825" s="14">
        <v>821</v>
      </c>
      <c r="B825" s="63">
        <v>15</v>
      </c>
      <c r="C825" s="63" t="s">
        <v>1430</v>
      </c>
      <c r="D825" s="70" t="s">
        <v>18</v>
      </c>
      <c r="E825" s="70" t="s">
        <v>1463</v>
      </c>
      <c r="F825" s="12" t="s">
        <v>1472</v>
      </c>
      <c r="G825" s="10" t="s">
        <v>19</v>
      </c>
      <c r="H825" s="11">
        <v>0.7</v>
      </c>
      <c r="I825" s="64">
        <v>1</v>
      </c>
      <c r="J825" s="86">
        <v>10000</v>
      </c>
      <c r="K825" s="65">
        <f>I825*J825</f>
        <v>10000</v>
      </c>
      <c r="L825" s="86">
        <v>10000</v>
      </c>
      <c r="M825" s="65">
        <f t="shared" si="37"/>
        <v>0</v>
      </c>
      <c r="N825" s="65" t="s">
        <v>25</v>
      </c>
      <c r="O825" s="346" t="s">
        <v>38</v>
      </c>
      <c r="P825" s="347"/>
      <c r="Q825" s="348" t="s">
        <v>376</v>
      </c>
      <c r="R825" s="148" t="s">
        <v>1465</v>
      </c>
      <c r="S825" s="148" t="s">
        <v>1473</v>
      </c>
      <c r="T825" s="148" t="s">
        <v>1467</v>
      </c>
      <c r="U825" s="148" t="s">
        <v>1468</v>
      </c>
      <c r="V825" s="349">
        <v>10000</v>
      </c>
      <c r="W825" s="68"/>
    </row>
    <row r="826" spans="1:23" ht="14.25" hidden="1">
      <c r="A826" s="14">
        <v>822</v>
      </c>
      <c r="B826" s="63">
        <v>16</v>
      </c>
      <c r="C826" s="63" t="s">
        <v>1430</v>
      </c>
      <c r="D826" s="70" t="s">
        <v>18</v>
      </c>
      <c r="E826" s="70" t="s">
        <v>1463</v>
      </c>
      <c r="F826" s="12" t="s">
        <v>1474</v>
      </c>
      <c r="G826" s="10" t="s">
        <v>19</v>
      </c>
      <c r="H826" s="11">
        <v>0.7</v>
      </c>
      <c r="I826" s="64">
        <v>2</v>
      </c>
      <c r="J826" s="86">
        <v>23000</v>
      </c>
      <c r="K826" s="65">
        <v>46000</v>
      </c>
      <c r="L826" s="65">
        <v>46000</v>
      </c>
      <c r="M826" s="65">
        <f t="shared" si="37"/>
        <v>0</v>
      </c>
      <c r="N826" s="65" t="s">
        <v>25</v>
      </c>
      <c r="O826" s="346" t="s">
        <v>38</v>
      </c>
      <c r="P826" s="347"/>
      <c r="Q826" s="348" t="s">
        <v>1475</v>
      </c>
      <c r="R826" s="148" t="s">
        <v>1465</v>
      </c>
      <c r="S826" s="148" t="s">
        <v>1476</v>
      </c>
      <c r="T826" s="148" t="s">
        <v>2893</v>
      </c>
      <c r="U826" s="148" t="s">
        <v>809</v>
      </c>
      <c r="V826" s="349">
        <v>46000</v>
      </c>
      <c r="W826" s="68"/>
    </row>
    <row r="827" spans="1:23" ht="14.25" hidden="1">
      <c r="A827" s="14">
        <v>823</v>
      </c>
      <c r="B827" s="63">
        <v>17</v>
      </c>
      <c r="C827" s="63" t="s">
        <v>1430</v>
      </c>
      <c r="D827" s="70" t="s">
        <v>18</v>
      </c>
      <c r="E827" s="70" t="s">
        <v>1463</v>
      </c>
      <c r="F827" s="12" t="s">
        <v>1477</v>
      </c>
      <c r="G827" s="10" t="s">
        <v>19</v>
      </c>
      <c r="H827" s="11">
        <v>0.7</v>
      </c>
      <c r="I827" s="64">
        <v>6</v>
      </c>
      <c r="J827" s="86">
        <v>4000</v>
      </c>
      <c r="K827" s="65">
        <f>I827*J827</f>
        <v>24000</v>
      </c>
      <c r="L827" s="86">
        <v>24000</v>
      </c>
      <c r="M827" s="65">
        <f t="shared" si="37"/>
        <v>0</v>
      </c>
      <c r="N827" s="65" t="s">
        <v>25</v>
      </c>
      <c r="O827" s="346" t="s">
        <v>38</v>
      </c>
      <c r="P827" s="347"/>
      <c r="Q827" s="348" t="s">
        <v>376</v>
      </c>
      <c r="R827" s="148" t="s">
        <v>1465</v>
      </c>
      <c r="S827" s="148" t="s">
        <v>1478</v>
      </c>
      <c r="T827" s="148" t="s">
        <v>1467</v>
      </c>
      <c r="U827" s="148" t="s">
        <v>1468</v>
      </c>
      <c r="V827" s="349">
        <v>24000</v>
      </c>
      <c r="W827" s="68"/>
    </row>
    <row r="828" spans="1:23" ht="14.25" hidden="1">
      <c r="A828" s="14">
        <v>824</v>
      </c>
      <c r="B828" s="63">
        <v>18</v>
      </c>
      <c r="C828" s="63" t="s">
        <v>1430</v>
      </c>
      <c r="D828" s="70" t="s">
        <v>18</v>
      </c>
      <c r="E828" s="70" t="s">
        <v>1463</v>
      </c>
      <c r="F828" s="68" t="s">
        <v>518</v>
      </c>
      <c r="G828" s="10" t="s">
        <v>19</v>
      </c>
      <c r="H828" s="11">
        <v>0.7</v>
      </c>
      <c r="I828" s="64">
        <v>2</v>
      </c>
      <c r="J828" s="65">
        <f t="shared" ref="J828:J850" si="38">+K828/I828</f>
        <v>54000</v>
      </c>
      <c r="K828" s="86">
        <v>108000</v>
      </c>
      <c r="L828" s="86">
        <v>108000</v>
      </c>
      <c r="M828" s="65">
        <f t="shared" si="37"/>
        <v>0</v>
      </c>
      <c r="N828" s="65" t="s">
        <v>25</v>
      </c>
      <c r="O828" s="346" t="s">
        <v>38</v>
      </c>
      <c r="P828" s="350"/>
      <c r="Q828" s="348" t="s">
        <v>579</v>
      </c>
      <c r="R828" s="148" t="s">
        <v>1479</v>
      </c>
      <c r="S828" s="148" t="s">
        <v>1480</v>
      </c>
      <c r="T828" s="148" t="s">
        <v>1481</v>
      </c>
      <c r="U828" s="148" t="s">
        <v>730</v>
      </c>
      <c r="V828" s="349">
        <v>86400</v>
      </c>
      <c r="W828" s="68"/>
    </row>
    <row r="829" spans="1:23" ht="14.25" hidden="1">
      <c r="A829" s="14">
        <v>825</v>
      </c>
      <c r="B829" s="63">
        <v>19</v>
      </c>
      <c r="C829" s="63" t="s">
        <v>1430</v>
      </c>
      <c r="D829" s="70" t="s">
        <v>18</v>
      </c>
      <c r="E829" s="70" t="s">
        <v>1463</v>
      </c>
      <c r="F829" s="68" t="s">
        <v>1482</v>
      </c>
      <c r="G829" s="10" t="s">
        <v>19</v>
      </c>
      <c r="H829" s="11">
        <v>0.7</v>
      </c>
      <c r="I829" s="64">
        <v>2</v>
      </c>
      <c r="J829" s="65">
        <f t="shared" si="38"/>
        <v>25000</v>
      </c>
      <c r="K829" s="86">
        <v>50000</v>
      </c>
      <c r="L829" s="86">
        <v>50000</v>
      </c>
      <c r="M829" s="65">
        <f t="shared" si="37"/>
        <v>0</v>
      </c>
      <c r="N829" s="65" t="s">
        <v>25</v>
      </c>
      <c r="O829" s="346" t="s">
        <v>38</v>
      </c>
      <c r="P829" s="351"/>
      <c r="Q829" s="348" t="s">
        <v>1470</v>
      </c>
      <c r="R829" s="148" t="s">
        <v>1465</v>
      </c>
      <c r="S829" s="148" t="s">
        <v>1483</v>
      </c>
      <c r="T829" s="148" t="s">
        <v>657</v>
      </c>
      <c r="U829" s="148" t="s">
        <v>730</v>
      </c>
      <c r="V829" s="352">
        <v>50000</v>
      </c>
      <c r="W829" s="68"/>
    </row>
    <row r="830" spans="1:23" ht="14.25" hidden="1">
      <c r="A830" s="14">
        <v>826</v>
      </c>
      <c r="B830" s="63">
        <v>20</v>
      </c>
      <c r="C830" s="63" t="s">
        <v>1430</v>
      </c>
      <c r="D830" s="70" t="s">
        <v>18</v>
      </c>
      <c r="E830" s="70" t="s">
        <v>1463</v>
      </c>
      <c r="F830" s="68" t="s">
        <v>1484</v>
      </c>
      <c r="G830" s="10" t="s">
        <v>19</v>
      </c>
      <c r="H830" s="11">
        <v>0.7</v>
      </c>
      <c r="I830" s="64">
        <v>6</v>
      </c>
      <c r="J830" s="65">
        <f t="shared" si="38"/>
        <v>21000</v>
      </c>
      <c r="K830" s="86">
        <v>126000</v>
      </c>
      <c r="L830" s="86">
        <v>126000</v>
      </c>
      <c r="M830" s="65">
        <f t="shared" si="37"/>
        <v>0</v>
      </c>
      <c r="N830" s="65" t="s">
        <v>25</v>
      </c>
      <c r="O830" s="346" t="s">
        <v>38</v>
      </c>
      <c r="P830" s="351"/>
      <c r="Q830" s="348" t="s">
        <v>1485</v>
      </c>
      <c r="R830" s="148" t="s">
        <v>1465</v>
      </c>
      <c r="S830" s="148" t="s">
        <v>1486</v>
      </c>
      <c r="T830" s="148" t="s">
        <v>1481</v>
      </c>
      <c r="U830" s="148" t="s">
        <v>730</v>
      </c>
      <c r="V830" s="349">
        <v>126000</v>
      </c>
      <c r="W830" s="68"/>
    </row>
    <row r="831" spans="1:23" ht="14.25" hidden="1">
      <c r="A831" s="14">
        <v>827</v>
      </c>
      <c r="B831" s="63">
        <v>21</v>
      </c>
      <c r="C831" s="63" t="s">
        <v>1430</v>
      </c>
      <c r="D831" s="70" t="s">
        <v>18</v>
      </c>
      <c r="E831" s="70" t="s">
        <v>1463</v>
      </c>
      <c r="F831" s="68" t="s">
        <v>53</v>
      </c>
      <c r="G831" s="10" t="s">
        <v>19</v>
      </c>
      <c r="H831" s="11">
        <v>0.7</v>
      </c>
      <c r="I831" s="64">
        <v>3</v>
      </c>
      <c r="J831" s="65">
        <f t="shared" si="38"/>
        <v>21734.666666666668</v>
      </c>
      <c r="K831" s="86">
        <v>65204</v>
      </c>
      <c r="L831" s="86">
        <v>65204</v>
      </c>
      <c r="M831" s="65">
        <f t="shared" si="37"/>
        <v>0</v>
      </c>
      <c r="N831" s="65" t="s">
        <v>25</v>
      </c>
      <c r="O831" s="346" t="s">
        <v>38</v>
      </c>
      <c r="P831" s="351"/>
      <c r="Q831" s="348" t="s">
        <v>1485</v>
      </c>
      <c r="R831" s="148" t="s">
        <v>1465</v>
      </c>
      <c r="S831" s="148" t="s">
        <v>1487</v>
      </c>
      <c r="T831" s="148" t="s">
        <v>1481</v>
      </c>
      <c r="U831" s="148" t="s">
        <v>730</v>
      </c>
      <c r="V831" s="349">
        <v>66000</v>
      </c>
      <c r="W831" s="68"/>
    </row>
    <row r="832" spans="1:23" ht="14.25" hidden="1">
      <c r="A832" s="14">
        <v>828</v>
      </c>
      <c r="B832" s="63">
        <v>22</v>
      </c>
      <c r="C832" s="63" t="s">
        <v>1430</v>
      </c>
      <c r="D832" s="70" t="s">
        <v>18</v>
      </c>
      <c r="E832" s="70" t="s">
        <v>1463</v>
      </c>
      <c r="F832" s="68" t="s">
        <v>1488</v>
      </c>
      <c r="G832" s="10" t="s">
        <v>19</v>
      </c>
      <c r="H832" s="11">
        <v>0.7</v>
      </c>
      <c r="I832" s="64">
        <v>1</v>
      </c>
      <c r="J832" s="65">
        <f t="shared" si="38"/>
        <v>15000</v>
      </c>
      <c r="K832" s="86">
        <v>15000</v>
      </c>
      <c r="L832" s="86">
        <v>15000</v>
      </c>
      <c r="M832" s="65">
        <f t="shared" si="37"/>
        <v>0</v>
      </c>
      <c r="N832" s="65" t="s">
        <v>25</v>
      </c>
      <c r="O832" s="346" t="s">
        <v>38</v>
      </c>
      <c r="P832" s="351"/>
      <c r="Q832" s="348" t="s">
        <v>376</v>
      </c>
      <c r="R832" s="148" t="s">
        <v>1465</v>
      </c>
      <c r="S832" s="148" t="s">
        <v>1489</v>
      </c>
      <c r="T832" s="148" t="s">
        <v>1467</v>
      </c>
      <c r="U832" s="148" t="s">
        <v>1468</v>
      </c>
      <c r="V832" s="349">
        <v>15000</v>
      </c>
      <c r="W832" s="68"/>
    </row>
    <row r="833" spans="1:23" ht="25.5" hidden="1">
      <c r="A833" s="14">
        <v>829</v>
      </c>
      <c r="B833" s="63">
        <v>23</v>
      </c>
      <c r="C833" s="63" t="s">
        <v>1430</v>
      </c>
      <c r="D833" s="70" t="s">
        <v>18</v>
      </c>
      <c r="E833" s="70" t="s">
        <v>1463</v>
      </c>
      <c r="F833" s="68" t="s">
        <v>1490</v>
      </c>
      <c r="G833" s="10" t="s">
        <v>19</v>
      </c>
      <c r="H833" s="11">
        <v>0.7</v>
      </c>
      <c r="I833" s="64">
        <v>1</v>
      </c>
      <c r="J833" s="65">
        <f t="shared" si="38"/>
        <v>300000</v>
      </c>
      <c r="K833" s="86">
        <v>300000</v>
      </c>
      <c r="L833" s="86">
        <v>300000</v>
      </c>
      <c r="M833" s="65">
        <f t="shared" si="37"/>
        <v>0</v>
      </c>
      <c r="N833" s="65" t="s">
        <v>25</v>
      </c>
      <c r="O833" s="159" t="s">
        <v>37</v>
      </c>
      <c r="P833" s="353"/>
      <c r="Q833" s="234" t="s">
        <v>1491</v>
      </c>
      <c r="R833" s="152" t="s">
        <v>1467</v>
      </c>
      <c r="S833" s="152" t="s">
        <v>186</v>
      </c>
      <c r="T833" s="152" t="s">
        <v>2894</v>
      </c>
      <c r="U833" s="152"/>
      <c r="V833" s="354"/>
      <c r="W833" s="68"/>
    </row>
    <row r="834" spans="1:23" ht="14.25" hidden="1">
      <c r="A834" s="14">
        <v>830</v>
      </c>
      <c r="B834" s="63">
        <v>24</v>
      </c>
      <c r="C834" s="63" t="s">
        <v>1430</v>
      </c>
      <c r="D834" s="70" t="s">
        <v>18</v>
      </c>
      <c r="E834" s="70" t="s">
        <v>1463</v>
      </c>
      <c r="F834" s="68" t="s">
        <v>1492</v>
      </c>
      <c r="G834" s="10" t="s">
        <v>19</v>
      </c>
      <c r="H834" s="11">
        <v>0.7</v>
      </c>
      <c r="I834" s="64">
        <v>1</v>
      </c>
      <c r="J834" s="65">
        <f t="shared" si="38"/>
        <v>7500</v>
      </c>
      <c r="K834" s="86">
        <v>7500</v>
      </c>
      <c r="L834" s="86">
        <v>7500</v>
      </c>
      <c r="M834" s="65">
        <f t="shared" si="37"/>
        <v>0</v>
      </c>
      <c r="N834" s="65" t="s">
        <v>25</v>
      </c>
      <c r="O834" s="346" t="s">
        <v>38</v>
      </c>
      <c r="P834" s="351"/>
      <c r="Q834" s="348" t="s">
        <v>376</v>
      </c>
      <c r="R834" s="148" t="s">
        <v>1465</v>
      </c>
      <c r="S834" s="148" t="s">
        <v>1493</v>
      </c>
      <c r="T834" s="148" t="s">
        <v>1467</v>
      </c>
      <c r="U834" s="148" t="s">
        <v>1468</v>
      </c>
      <c r="V834" s="349">
        <v>7500</v>
      </c>
      <c r="W834" s="68"/>
    </row>
    <row r="835" spans="1:23" ht="14.25" hidden="1">
      <c r="A835" s="14">
        <v>831</v>
      </c>
      <c r="B835" s="63">
        <v>25</v>
      </c>
      <c r="C835" s="63" t="s">
        <v>1430</v>
      </c>
      <c r="D835" s="70" t="s">
        <v>18</v>
      </c>
      <c r="E835" s="70" t="s">
        <v>1463</v>
      </c>
      <c r="F835" s="68" t="s">
        <v>96</v>
      </c>
      <c r="G835" s="10" t="s">
        <v>19</v>
      </c>
      <c r="H835" s="11">
        <v>0.7</v>
      </c>
      <c r="I835" s="64">
        <v>1</v>
      </c>
      <c r="J835" s="65">
        <f t="shared" si="38"/>
        <v>150000</v>
      </c>
      <c r="K835" s="86">
        <v>150000</v>
      </c>
      <c r="L835" s="86">
        <v>150000</v>
      </c>
      <c r="M835" s="65">
        <f t="shared" si="37"/>
        <v>0</v>
      </c>
      <c r="N835" s="65" t="s">
        <v>25</v>
      </c>
      <c r="O835" s="346" t="s">
        <v>38</v>
      </c>
      <c r="P835" s="351"/>
      <c r="Q835" s="348" t="s">
        <v>376</v>
      </c>
      <c r="R835" s="148" t="s">
        <v>1494</v>
      </c>
      <c r="S835" s="148" t="s">
        <v>167</v>
      </c>
      <c r="T835" s="148" t="s">
        <v>1467</v>
      </c>
      <c r="U835" s="148" t="s">
        <v>1468</v>
      </c>
      <c r="V835" s="349">
        <v>150000</v>
      </c>
      <c r="W835" s="68"/>
    </row>
    <row r="836" spans="1:23" ht="14.25" hidden="1">
      <c r="A836" s="14">
        <v>832</v>
      </c>
      <c r="B836" s="63">
        <v>26</v>
      </c>
      <c r="C836" s="63" t="s">
        <v>1430</v>
      </c>
      <c r="D836" s="70" t="s">
        <v>18</v>
      </c>
      <c r="E836" s="70" t="s">
        <v>1463</v>
      </c>
      <c r="F836" s="68" t="s">
        <v>1177</v>
      </c>
      <c r="G836" s="10" t="s">
        <v>19</v>
      </c>
      <c r="H836" s="11">
        <v>0.7</v>
      </c>
      <c r="I836" s="64">
        <v>4</v>
      </c>
      <c r="J836" s="65">
        <f t="shared" si="38"/>
        <v>9500</v>
      </c>
      <c r="K836" s="86">
        <v>38000</v>
      </c>
      <c r="L836" s="86">
        <v>38000</v>
      </c>
      <c r="M836" s="65">
        <f t="shared" si="37"/>
        <v>0</v>
      </c>
      <c r="N836" s="65" t="s">
        <v>25</v>
      </c>
      <c r="O836" s="346" t="s">
        <v>38</v>
      </c>
      <c r="P836" s="351"/>
      <c r="Q836" s="348" t="s">
        <v>1475</v>
      </c>
      <c r="R836" s="148" t="s">
        <v>1465</v>
      </c>
      <c r="S836" s="148" t="s">
        <v>1495</v>
      </c>
      <c r="T836" s="148" t="s">
        <v>2893</v>
      </c>
      <c r="U836" s="148" t="s">
        <v>809</v>
      </c>
      <c r="V836" s="349">
        <v>38000</v>
      </c>
      <c r="W836" s="68"/>
    </row>
    <row r="837" spans="1:23" ht="14.25" hidden="1">
      <c r="A837" s="14">
        <v>833</v>
      </c>
      <c r="B837" s="63">
        <v>27</v>
      </c>
      <c r="C837" s="63" t="s">
        <v>1430</v>
      </c>
      <c r="D837" s="70" t="s">
        <v>18</v>
      </c>
      <c r="E837" s="70" t="s">
        <v>1463</v>
      </c>
      <c r="F837" s="68" t="s">
        <v>1496</v>
      </c>
      <c r="G837" s="10" t="s">
        <v>19</v>
      </c>
      <c r="H837" s="11">
        <v>0.7</v>
      </c>
      <c r="I837" s="64">
        <v>1</v>
      </c>
      <c r="J837" s="65">
        <f t="shared" si="38"/>
        <v>25000</v>
      </c>
      <c r="K837" s="86">
        <v>25000</v>
      </c>
      <c r="L837" s="86">
        <v>25000</v>
      </c>
      <c r="M837" s="65">
        <f t="shared" si="37"/>
        <v>0</v>
      </c>
      <c r="N837" s="65" t="s">
        <v>25</v>
      </c>
      <c r="O837" s="346" t="s">
        <v>38</v>
      </c>
      <c r="P837" s="351"/>
      <c r="Q837" s="348" t="s">
        <v>376</v>
      </c>
      <c r="R837" s="148" t="s">
        <v>1465</v>
      </c>
      <c r="S837" s="148" t="s">
        <v>1497</v>
      </c>
      <c r="T837" s="148" t="s">
        <v>1467</v>
      </c>
      <c r="U837" s="148" t="s">
        <v>1468</v>
      </c>
      <c r="V837" s="349">
        <v>25000</v>
      </c>
      <c r="W837" s="68"/>
    </row>
    <row r="838" spans="1:23" ht="14.25" hidden="1">
      <c r="A838" s="14">
        <v>834</v>
      </c>
      <c r="B838" s="63">
        <v>28</v>
      </c>
      <c r="C838" s="63" t="s">
        <v>1430</v>
      </c>
      <c r="D838" s="70" t="s">
        <v>18</v>
      </c>
      <c r="E838" s="70" t="s">
        <v>1463</v>
      </c>
      <c r="F838" s="68" t="s">
        <v>1114</v>
      </c>
      <c r="G838" s="10" t="s">
        <v>19</v>
      </c>
      <c r="H838" s="11">
        <v>0.7</v>
      </c>
      <c r="I838" s="64">
        <v>3</v>
      </c>
      <c r="J838" s="65">
        <f t="shared" si="38"/>
        <v>60000</v>
      </c>
      <c r="K838" s="86">
        <v>180000</v>
      </c>
      <c r="L838" s="86">
        <v>180000</v>
      </c>
      <c r="M838" s="65">
        <f t="shared" si="37"/>
        <v>0</v>
      </c>
      <c r="N838" s="65" t="s">
        <v>25</v>
      </c>
      <c r="O838" s="346" t="s">
        <v>38</v>
      </c>
      <c r="P838" s="351"/>
      <c r="Q838" s="348" t="s">
        <v>579</v>
      </c>
      <c r="R838" s="148" t="s">
        <v>1479</v>
      </c>
      <c r="S838" s="148" t="s">
        <v>187</v>
      </c>
      <c r="T838" s="148" t="s">
        <v>217</v>
      </c>
      <c r="U838" s="148" t="s">
        <v>730</v>
      </c>
      <c r="V838" s="349">
        <v>180000</v>
      </c>
      <c r="W838" s="68"/>
    </row>
    <row r="839" spans="1:23" ht="25.5" hidden="1">
      <c r="A839" s="14">
        <v>835</v>
      </c>
      <c r="B839" s="63">
        <v>29</v>
      </c>
      <c r="C839" s="63" t="s">
        <v>1430</v>
      </c>
      <c r="D839" s="70" t="s">
        <v>18</v>
      </c>
      <c r="E839" s="70" t="s">
        <v>1463</v>
      </c>
      <c r="F839" s="68" t="s">
        <v>1498</v>
      </c>
      <c r="G839" s="10" t="s">
        <v>19</v>
      </c>
      <c r="H839" s="11">
        <v>0.7</v>
      </c>
      <c r="I839" s="64">
        <v>1</v>
      </c>
      <c r="J839" s="65">
        <f t="shared" si="38"/>
        <v>97000</v>
      </c>
      <c r="K839" s="86">
        <v>97000</v>
      </c>
      <c r="L839" s="86">
        <v>97000</v>
      </c>
      <c r="M839" s="65">
        <f t="shared" si="37"/>
        <v>0</v>
      </c>
      <c r="N839" s="65" t="s">
        <v>25</v>
      </c>
      <c r="O839" s="159" t="s">
        <v>37</v>
      </c>
      <c r="P839" s="353"/>
      <c r="Q839" s="234" t="s">
        <v>1491</v>
      </c>
      <c r="R839" s="152" t="s">
        <v>1465</v>
      </c>
      <c r="S839" s="152" t="s">
        <v>1499</v>
      </c>
      <c r="T839" s="152" t="s">
        <v>2895</v>
      </c>
      <c r="U839" s="152"/>
      <c r="V839" s="354"/>
      <c r="W839" s="68"/>
    </row>
    <row r="840" spans="1:23" ht="14.25" hidden="1">
      <c r="A840" s="14">
        <v>836</v>
      </c>
      <c r="B840" s="63">
        <v>30</v>
      </c>
      <c r="C840" s="63" t="s">
        <v>1430</v>
      </c>
      <c r="D840" s="70" t="s">
        <v>18</v>
      </c>
      <c r="E840" s="70" t="s">
        <v>1463</v>
      </c>
      <c r="F840" s="68" t="s">
        <v>61</v>
      </c>
      <c r="G840" s="10" t="s">
        <v>19</v>
      </c>
      <c r="H840" s="11">
        <v>0.7</v>
      </c>
      <c r="I840" s="64">
        <v>2</v>
      </c>
      <c r="J840" s="65">
        <f t="shared" si="38"/>
        <v>21000</v>
      </c>
      <c r="K840" s="86">
        <v>42000</v>
      </c>
      <c r="L840" s="86">
        <v>42000</v>
      </c>
      <c r="M840" s="65">
        <f t="shared" si="37"/>
        <v>0</v>
      </c>
      <c r="N840" s="65" t="s">
        <v>25</v>
      </c>
      <c r="O840" s="346" t="s">
        <v>38</v>
      </c>
      <c r="P840" s="351"/>
      <c r="Q840" s="348" t="s">
        <v>1485</v>
      </c>
      <c r="R840" s="148" t="s">
        <v>1465</v>
      </c>
      <c r="S840" s="148" t="s">
        <v>1500</v>
      </c>
      <c r="T840" s="148" t="s">
        <v>1481</v>
      </c>
      <c r="U840" s="148" t="s">
        <v>730</v>
      </c>
      <c r="V840" s="349">
        <v>42000</v>
      </c>
      <c r="W840" s="68"/>
    </row>
    <row r="841" spans="1:23" ht="14.25" hidden="1">
      <c r="A841" s="14">
        <v>837</v>
      </c>
      <c r="B841" s="63">
        <v>31</v>
      </c>
      <c r="C841" s="63" t="s">
        <v>1430</v>
      </c>
      <c r="D841" s="70" t="s">
        <v>18</v>
      </c>
      <c r="E841" s="70" t="s">
        <v>1463</v>
      </c>
      <c r="F841" s="68" t="s">
        <v>1501</v>
      </c>
      <c r="G841" s="10" t="s">
        <v>19</v>
      </c>
      <c r="H841" s="11">
        <v>0.7</v>
      </c>
      <c r="I841" s="64">
        <v>2</v>
      </c>
      <c r="J841" s="65">
        <f t="shared" si="38"/>
        <v>34000</v>
      </c>
      <c r="K841" s="86">
        <v>68000</v>
      </c>
      <c r="L841" s="86">
        <v>68000</v>
      </c>
      <c r="M841" s="65">
        <f t="shared" si="37"/>
        <v>0</v>
      </c>
      <c r="N841" s="65" t="s">
        <v>25</v>
      </c>
      <c r="O841" s="346" t="s">
        <v>38</v>
      </c>
      <c r="P841" s="351"/>
      <c r="Q841" s="348" t="s">
        <v>1485</v>
      </c>
      <c r="R841" s="148" t="s">
        <v>1465</v>
      </c>
      <c r="S841" s="148" t="s">
        <v>1502</v>
      </c>
      <c r="T841" s="148" t="s">
        <v>1481</v>
      </c>
      <c r="U841" s="148" t="s">
        <v>730</v>
      </c>
      <c r="V841" s="349">
        <v>68000</v>
      </c>
      <c r="W841" s="68"/>
    </row>
    <row r="842" spans="1:23" ht="14.25" hidden="1">
      <c r="A842" s="14">
        <v>838</v>
      </c>
      <c r="B842" s="63">
        <v>32</v>
      </c>
      <c r="C842" s="63" t="s">
        <v>1430</v>
      </c>
      <c r="D842" s="70" t="s">
        <v>18</v>
      </c>
      <c r="E842" s="70" t="s">
        <v>1463</v>
      </c>
      <c r="F842" s="68" t="s">
        <v>1503</v>
      </c>
      <c r="G842" s="10" t="s">
        <v>19</v>
      </c>
      <c r="H842" s="11">
        <v>0.7</v>
      </c>
      <c r="I842" s="64">
        <v>1</v>
      </c>
      <c r="J842" s="65">
        <f t="shared" si="38"/>
        <v>85000</v>
      </c>
      <c r="K842" s="86">
        <v>85000</v>
      </c>
      <c r="L842" s="86">
        <v>85000</v>
      </c>
      <c r="M842" s="65">
        <f t="shared" si="37"/>
        <v>0</v>
      </c>
      <c r="N842" s="65" t="s">
        <v>25</v>
      </c>
      <c r="O842" s="346" t="s">
        <v>38</v>
      </c>
      <c r="P842" s="351"/>
      <c r="Q842" s="348" t="s">
        <v>1504</v>
      </c>
      <c r="R842" s="148" t="s">
        <v>1465</v>
      </c>
      <c r="S842" s="148" t="s">
        <v>1505</v>
      </c>
      <c r="T842" s="148" t="s">
        <v>1506</v>
      </c>
      <c r="U842" s="148" t="s">
        <v>2579</v>
      </c>
      <c r="V842" s="349">
        <v>85000</v>
      </c>
      <c r="W842" s="68"/>
    </row>
    <row r="843" spans="1:23" ht="14.25" hidden="1">
      <c r="A843" s="14">
        <v>839</v>
      </c>
      <c r="B843" s="63">
        <v>33</v>
      </c>
      <c r="C843" s="63" t="s">
        <v>1430</v>
      </c>
      <c r="D843" s="70" t="s">
        <v>18</v>
      </c>
      <c r="E843" s="70" t="s">
        <v>1463</v>
      </c>
      <c r="F843" s="68" t="s">
        <v>1507</v>
      </c>
      <c r="G843" s="10" t="s">
        <v>19</v>
      </c>
      <c r="H843" s="11">
        <v>0.7</v>
      </c>
      <c r="I843" s="64">
        <v>1</v>
      </c>
      <c r="J843" s="65">
        <f t="shared" si="38"/>
        <v>7500</v>
      </c>
      <c r="K843" s="86">
        <v>7500</v>
      </c>
      <c r="L843" s="86">
        <v>7500</v>
      </c>
      <c r="M843" s="65">
        <f t="shared" si="37"/>
        <v>0</v>
      </c>
      <c r="N843" s="65" t="s">
        <v>25</v>
      </c>
      <c r="O843" s="346" t="s">
        <v>38</v>
      </c>
      <c r="P843" s="351"/>
      <c r="Q843" s="348" t="s">
        <v>376</v>
      </c>
      <c r="R843" s="148" t="s">
        <v>1465</v>
      </c>
      <c r="S843" s="148" t="s">
        <v>1508</v>
      </c>
      <c r="T843" s="148" t="s">
        <v>1467</v>
      </c>
      <c r="U843" s="148" t="s">
        <v>1468</v>
      </c>
      <c r="V843" s="349">
        <v>7500</v>
      </c>
      <c r="W843" s="68"/>
    </row>
    <row r="844" spans="1:23" ht="14.25" hidden="1">
      <c r="A844" s="14">
        <v>840</v>
      </c>
      <c r="B844" s="63">
        <v>34</v>
      </c>
      <c r="C844" s="63" t="s">
        <v>1430</v>
      </c>
      <c r="D844" s="70" t="s">
        <v>18</v>
      </c>
      <c r="E844" s="70" t="s">
        <v>1463</v>
      </c>
      <c r="F844" s="68" t="s">
        <v>90</v>
      </c>
      <c r="G844" s="10" t="s">
        <v>19</v>
      </c>
      <c r="H844" s="11">
        <v>0.7</v>
      </c>
      <c r="I844" s="64">
        <v>1</v>
      </c>
      <c r="J844" s="65">
        <f t="shared" si="38"/>
        <v>75000</v>
      </c>
      <c r="K844" s="86">
        <v>75000</v>
      </c>
      <c r="L844" s="86">
        <v>75000</v>
      </c>
      <c r="M844" s="65">
        <f t="shared" si="37"/>
        <v>0</v>
      </c>
      <c r="N844" s="65" t="s">
        <v>25</v>
      </c>
      <c r="O844" s="346" t="s">
        <v>38</v>
      </c>
      <c r="P844" s="351"/>
      <c r="Q844" s="348" t="s">
        <v>376</v>
      </c>
      <c r="R844" s="148" t="s">
        <v>1465</v>
      </c>
      <c r="S844" s="148" t="s">
        <v>1509</v>
      </c>
      <c r="T844" s="148" t="s">
        <v>1467</v>
      </c>
      <c r="U844" s="148" t="s">
        <v>1468</v>
      </c>
      <c r="V844" s="349">
        <v>75000</v>
      </c>
      <c r="W844" s="68"/>
    </row>
    <row r="845" spans="1:23" ht="14.25" hidden="1">
      <c r="A845" s="14">
        <v>841</v>
      </c>
      <c r="B845" s="63">
        <v>35</v>
      </c>
      <c r="C845" s="63" t="s">
        <v>1430</v>
      </c>
      <c r="D845" s="70" t="s">
        <v>18</v>
      </c>
      <c r="E845" s="12" t="s">
        <v>1463</v>
      </c>
      <c r="F845" s="68" t="s">
        <v>64</v>
      </c>
      <c r="G845" s="10" t="s">
        <v>19</v>
      </c>
      <c r="H845" s="11">
        <v>0.7</v>
      </c>
      <c r="I845" s="64">
        <v>1</v>
      </c>
      <c r="J845" s="65">
        <f t="shared" si="38"/>
        <v>35000</v>
      </c>
      <c r="K845" s="86">
        <v>35000</v>
      </c>
      <c r="L845" s="86">
        <v>35000</v>
      </c>
      <c r="M845" s="65">
        <f t="shared" si="37"/>
        <v>0</v>
      </c>
      <c r="N845" s="65" t="s">
        <v>25</v>
      </c>
      <c r="O845" s="346" t="s">
        <v>38</v>
      </c>
      <c r="P845" s="351"/>
      <c r="Q845" s="348" t="s">
        <v>376</v>
      </c>
      <c r="R845" s="148" t="s">
        <v>1465</v>
      </c>
      <c r="S845" s="148" t="s">
        <v>1510</v>
      </c>
      <c r="T845" s="148" t="s">
        <v>1467</v>
      </c>
      <c r="U845" s="148" t="s">
        <v>1468</v>
      </c>
      <c r="V845" s="349">
        <v>35000</v>
      </c>
      <c r="W845" s="68"/>
    </row>
    <row r="846" spans="1:23" ht="14.25" hidden="1">
      <c r="A846" s="14">
        <v>842</v>
      </c>
      <c r="B846" s="63">
        <v>36</v>
      </c>
      <c r="C846" s="63" t="s">
        <v>1430</v>
      </c>
      <c r="D846" s="70" t="s">
        <v>18</v>
      </c>
      <c r="E846" s="12" t="s">
        <v>1463</v>
      </c>
      <c r="F846" s="68" t="s">
        <v>1511</v>
      </c>
      <c r="G846" s="10" t="s">
        <v>19</v>
      </c>
      <c r="H846" s="11">
        <v>0.7</v>
      </c>
      <c r="I846" s="64">
        <v>1</v>
      </c>
      <c r="J846" s="65">
        <f t="shared" si="38"/>
        <v>7500</v>
      </c>
      <c r="K846" s="86">
        <v>7500</v>
      </c>
      <c r="L846" s="86">
        <v>7500</v>
      </c>
      <c r="M846" s="65">
        <f t="shared" si="37"/>
        <v>0</v>
      </c>
      <c r="N846" s="65" t="s">
        <v>25</v>
      </c>
      <c r="O846" s="346" t="s">
        <v>38</v>
      </c>
      <c r="P846" s="351"/>
      <c r="Q846" s="348" t="s">
        <v>376</v>
      </c>
      <c r="R846" s="148" t="s">
        <v>1465</v>
      </c>
      <c r="S846" s="148" t="s">
        <v>1512</v>
      </c>
      <c r="T846" s="148" t="s">
        <v>1467</v>
      </c>
      <c r="U846" s="148" t="s">
        <v>1468</v>
      </c>
      <c r="V846" s="349">
        <v>7500</v>
      </c>
      <c r="W846" s="68"/>
    </row>
    <row r="847" spans="1:23" ht="14.25" hidden="1">
      <c r="A847" s="14">
        <v>843</v>
      </c>
      <c r="B847" s="63">
        <v>37</v>
      </c>
      <c r="C847" s="63" t="s">
        <v>1430</v>
      </c>
      <c r="D847" s="70" t="s">
        <v>18</v>
      </c>
      <c r="E847" s="12" t="s">
        <v>1463</v>
      </c>
      <c r="F847" s="68" t="s">
        <v>1513</v>
      </c>
      <c r="G847" s="10" t="s">
        <v>19</v>
      </c>
      <c r="H847" s="11">
        <v>0.7</v>
      </c>
      <c r="I847" s="64">
        <v>2</v>
      </c>
      <c r="J847" s="65">
        <f t="shared" si="38"/>
        <v>15000</v>
      </c>
      <c r="K847" s="86">
        <v>30000</v>
      </c>
      <c r="L847" s="86">
        <v>30000</v>
      </c>
      <c r="M847" s="65">
        <f t="shared" si="37"/>
        <v>0</v>
      </c>
      <c r="N847" s="65" t="s">
        <v>25</v>
      </c>
      <c r="O847" s="346" t="s">
        <v>38</v>
      </c>
      <c r="P847" s="351"/>
      <c r="Q847" s="348" t="s">
        <v>1470</v>
      </c>
      <c r="R847" s="148" t="s">
        <v>1465</v>
      </c>
      <c r="S847" s="148" t="s">
        <v>1514</v>
      </c>
      <c r="T847" s="148" t="s">
        <v>2896</v>
      </c>
      <c r="U847" s="148" t="s">
        <v>730</v>
      </c>
      <c r="V847" s="349">
        <v>30000</v>
      </c>
      <c r="W847" s="68"/>
    </row>
    <row r="848" spans="1:23" ht="14.25" hidden="1">
      <c r="A848" s="14">
        <v>844</v>
      </c>
      <c r="B848" s="63">
        <v>38</v>
      </c>
      <c r="C848" s="63" t="s">
        <v>1430</v>
      </c>
      <c r="D848" s="70" t="s">
        <v>18</v>
      </c>
      <c r="E848" s="12" t="s">
        <v>1463</v>
      </c>
      <c r="F848" s="68" t="s">
        <v>1515</v>
      </c>
      <c r="G848" s="10" t="s">
        <v>19</v>
      </c>
      <c r="H848" s="11">
        <v>0.7</v>
      </c>
      <c r="I848" s="64">
        <v>1</v>
      </c>
      <c r="J848" s="65">
        <f t="shared" si="38"/>
        <v>99000</v>
      </c>
      <c r="K848" s="86">
        <v>99000</v>
      </c>
      <c r="L848" s="86">
        <v>99000</v>
      </c>
      <c r="M848" s="65">
        <f t="shared" si="37"/>
        <v>0</v>
      </c>
      <c r="N848" s="65" t="s">
        <v>25</v>
      </c>
      <c r="O848" s="346" t="s">
        <v>38</v>
      </c>
      <c r="P848" s="351"/>
      <c r="Q848" s="348" t="s">
        <v>478</v>
      </c>
      <c r="R848" s="148" t="s">
        <v>1465</v>
      </c>
      <c r="S848" s="148" t="s">
        <v>1516</v>
      </c>
      <c r="T848" s="148" t="s">
        <v>809</v>
      </c>
      <c r="U848" s="148" t="s">
        <v>217</v>
      </c>
      <c r="V848" s="349">
        <v>95000</v>
      </c>
      <c r="W848" s="68"/>
    </row>
    <row r="849" spans="1:23" ht="14.25" hidden="1">
      <c r="A849" s="14">
        <v>845</v>
      </c>
      <c r="B849" s="63">
        <v>39</v>
      </c>
      <c r="C849" s="63" t="s">
        <v>1430</v>
      </c>
      <c r="D849" s="70" t="s">
        <v>23</v>
      </c>
      <c r="E849" s="12" t="s">
        <v>1517</v>
      </c>
      <c r="F849" s="68" t="s">
        <v>1518</v>
      </c>
      <c r="G849" s="10" t="s">
        <v>19</v>
      </c>
      <c r="H849" s="11">
        <v>0.7</v>
      </c>
      <c r="I849" s="64">
        <v>1</v>
      </c>
      <c r="J849" s="65">
        <f t="shared" si="38"/>
        <v>21000</v>
      </c>
      <c r="K849" s="86">
        <v>21000</v>
      </c>
      <c r="L849" s="86">
        <v>21000</v>
      </c>
      <c r="M849" s="65">
        <f t="shared" si="37"/>
        <v>0</v>
      </c>
      <c r="N849" s="65" t="s">
        <v>25</v>
      </c>
      <c r="O849" s="209" t="s">
        <v>38</v>
      </c>
      <c r="P849" s="160"/>
      <c r="Q849" s="216" t="s">
        <v>2889</v>
      </c>
      <c r="R849" s="214" t="s">
        <v>2887</v>
      </c>
      <c r="S849" s="214" t="s">
        <v>1447</v>
      </c>
      <c r="T849" s="214" t="s">
        <v>2897</v>
      </c>
      <c r="U849" s="214" t="s">
        <v>2898</v>
      </c>
      <c r="V849" s="315">
        <v>21000</v>
      </c>
      <c r="W849" s="68"/>
    </row>
    <row r="850" spans="1:23" ht="14.25" hidden="1">
      <c r="A850" s="14">
        <v>846</v>
      </c>
      <c r="B850" s="63">
        <v>40</v>
      </c>
      <c r="C850" s="63" t="s">
        <v>1430</v>
      </c>
      <c r="D850" s="70" t="s">
        <v>23</v>
      </c>
      <c r="E850" s="12" t="s">
        <v>1517</v>
      </c>
      <c r="F850" s="68" t="s">
        <v>1519</v>
      </c>
      <c r="G850" s="10" t="s">
        <v>24</v>
      </c>
      <c r="H850" s="11">
        <v>0.7</v>
      </c>
      <c r="I850" s="64">
        <v>1</v>
      </c>
      <c r="J850" s="65">
        <f t="shared" si="38"/>
        <v>120000</v>
      </c>
      <c r="K850" s="86">
        <v>120000</v>
      </c>
      <c r="L850" s="86">
        <v>120000</v>
      </c>
      <c r="M850" s="65">
        <f t="shared" si="37"/>
        <v>0</v>
      </c>
      <c r="N850" s="65" t="s">
        <v>25</v>
      </c>
      <c r="O850" s="209" t="s">
        <v>38</v>
      </c>
      <c r="P850" s="160"/>
      <c r="Q850" s="216" t="s">
        <v>1433</v>
      </c>
      <c r="R850" s="214" t="s">
        <v>223</v>
      </c>
      <c r="S850" s="214" t="s">
        <v>754</v>
      </c>
      <c r="T850" s="214" t="s">
        <v>669</v>
      </c>
      <c r="U850" s="214" t="s">
        <v>669</v>
      </c>
      <c r="V850" s="315">
        <v>120000</v>
      </c>
      <c r="W850" s="68"/>
    </row>
    <row r="851" spans="1:23" ht="14.25" hidden="1">
      <c r="A851" s="14">
        <v>847</v>
      </c>
      <c r="B851" s="63">
        <v>41</v>
      </c>
      <c r="C851" s="63" t="s">
        <v>1430</v>
      </c>
      <c r="D851" s="70" t="s">
        <v>23</v>
      </c>
      <c r="E851" s="72" t="s">
        <v>1520</v>
      </c>
      <c r="F851" s="68" t="s">
        <v>1521</v>
      </c>
      <c r="G851" s="10" t="s">
        <v>24</v>
      </c>
      <c r="H851" s="11">
        <v>0.2</v>
      </c>
      <c r="I851" s="64">
        <v>1</v>
      </c>
      <c r="J851" s="65">
        <v>97500</v>
      </c>
      <c r="K851" s="65">
        <v>97500</v>
      </c>
      <c r="L851" s="65">
        <v>97500</v>
      </c>
      <c r="M851" s="65">
        <f t="shared" si="37"/>
        <v>0</v>
      </c>
      <c r="N851" s="65" t="s">
        <v>25</v>
      </c>
      <c r="O851" s="209" t="s">
        <v>38</v>
      </c>
      <c r="P851" s="160"/>
      <c r="Q851" s="216" t="s">
        <v>1433</v>
      </c>
      <c r="R851" s="214" t="s">
        <v>816</v>
      </c>
      <c r="S851" s="214" t="s">
        <v>2899</v>
      </c>
      <c r="T851" s="214" t="s">
        <v>1762</v>
      </c>
      <c r="U851" s="214" t="s">
        <v>1762</v>
      </c>
      <c r="V851" s="315">
        <v>97500</v>
      </c>
      <c r="W851" s="68"/>
    </row>
    <row r="852" spans="1:23" ht="14.25" hidden="1">
      <c r="A852" s="14">
        <v>848</v>
      </c>
      <c r="B852" s="63">
        <v>42</v>
      </c>
      <c r="C852" s="63" t="s">
        <v>1430</v>
      </c>
      <c r="D852" s="70" t="s">
        <v>18</v>
      </c>
      <c r="E852" s="72" t="s">
        <v>1463</v>
      </c>
      <c r="F852" s="68" t="s">
        <v>365</v>
      </c>
      <c r="G852" s="10" t="s">
        <v>19</v>
      </c>
      <c r="H852" s="11">
        <v>0.2</v>
      </c>
      <c r="I852" s="64">
        <v>1</v>
      </c>
      <c r="J852" s="65">
        <v>220000</v>
      </c>
      <c r="K852" s="65">
        <v>220000</v>
      </c>
      <c r="L852" s="65">
        <v>220000</v>
      </c>
      <c r="M852" s="65">
        <f t="shared" si="37"/>
        <v>0</v>
      </c>
      <c r="N852" s="65" t="s">
        <v>25</v>
      </c>
      <c r="O852" s="355" t="s">
        <v>21</v>
      </c>
      <c r="P852" s="356"/>
      <c r="Q852" s="357"/>
      <c r="R852" s="358"/>
      <c r="S852" s="358"/>
      <c r="T852" s="358"/>
      <c r="U852" s="358"/>
      <c r="V852" s="359"/>
      <c r="W852" s="68"/>
    </row>
    <row r="853" spans="1:23" ht="38.25" hidden="1">
      <c r="A853" s="14">
        <v>849</v>
      </c>
      <c r="B853" s="63">
        <v>43</v>
      </c>
      <c r="C853" s="63" t="s">
        <v>1430</v>
      </c>
      <c r="D853" s="70" t="s">
        <v>18</v>
      </c>
      <c r="E853" s="72" t="s">
        <v>1463</v>
      </c>
      <c r="F853" s="68" t="s">
        <v>1522</v>
      </c>
      <c r="G853" s="10" t="s">
        <v>24</v>
      </c>
      <c r="H853" s="11">
        <v>0.2</v>
      </c>
      <c r="I853" s="64">
        <v>1</v>
      </c>
      <c r="J853" s="65">
        <v>933330</v>
      </c>
      <c r="K853" s="65">
        <v>933330</v>
      </c>
      <c r="L853" s="65">
        <v>933330</v>
      </c>
      <c r="M853" s="65">
        <f t="shared" si="37"/>
        <v>0</v>
      </c>
      <c r="N853" s="65" t="s">
        <v>20</v>
      </c>
      <c r="O853" s="188" t="s">
        <v>44</v>
      </c>
      <c r="P853" s="189"/>
      <c r="Q853" s="360"/>
      <c r="R853" s="361"/>
      <c r="S853" s="361"/>
      <c r="T853" s="361"/>
      <c r="U853" s="361"/>
      <c r="V853" s="362"/>
      <c r="W853" s="68"/>
    </row>
    <row r="854" spans="1:23" ht="38.25" hidden="1">
      <c r="A854" s="14">
        <v>850</v>
      </c>
      <c r="B854" s="63">
        <v>44</v>
      </c>
      <c r="C854" s="63" t="s">
        <v>1430</v>
      </c>
      <c r="D854" s="70" t="s">
        <v>18</v>
      </c>
      <c r="E854" s="72" t="s">
        <v>1463</v>
      </c>
      <c r="F854" s="68" t="s">
        <v>1521</v>
      </c>
      <c r="G854" s="10" t="s">
        <v>24</v>
      </c>
      <c r="H854" s="11">
        <v>0.1</v>
      </c>
      <c r="I854" s="64">
        <v>1</v>
      </c>
      <c r="J854" s="65">
        <v>546000</v>
      </c>
      <c r="K854" s="65">
        <v>546000</v>
      </c>
      <c r="L854" s="65">
        <v>546000</v>
      </c>
      <c r="M854" s="65">
        <f t="shared" si="37"/>
        <v>0</v>
      </c>
      <c r="N854" s="65" t="s">
        <v>20</v>
      </c>
      <c r="O854" s="188" t="s">
        <v>44</v>
      </c>
      <c r="P854" s="189"/>
      <c r="Q854" s="360"/>
      <c r="R854" s="361"/>
      <c r="S854" s="361"/>
      <c r="T854" s="361"/>
      <c r="U854" s="361"/>
      <c r="V854" s="362"/>
      <c r="W854" s="68"/>
    </row>
    <row r="855" spans="1:23" ht="14.25" hidden="1">
      <c r="A855" s="14">
        <v>851</v>
      </c>
      <c r="B855" s="63">
        <v>45</v>
      </c>
      <c r="C855" s="63" t="s">
        <v>1430</v>
      </c>
      <c r="D855" s="70" t="s">
        <v>18</v>
      </c>
      <c r="E855" s="72" t="s">
        <v>1463</v>
      </c>
      <c r="F855" s="68" t="s">
        <v>61</v>
      </c>
      <c r="G855" s="10" t="s">
        <v>19</v>
      </c>
      <c r="H855" s="11">
        <v>0.1</v>
      </c>
      <c r="I855" s="64">
        <v>1</v>
      </c>
      <c r="J855" s="65">
        <v>21000</v>
      </c>
      <c r="K855" s="65">
        <v>21000</v>
      </c>
      <c r="L855" s="65">
        <v>21000</v>
      </c>
      <c r="M855" s="65">
        <f t="shared" si="37"/>
        <v>0</v>
      </c>
      <c r="N855" s="65" t="s">
        <v>25</v>
      </c>
      <c r="O855" s="209" t="s">
        <v>38</v>
      </c>
      <c r="P855" s="318"/>
      <c r="Q855" s="216" t="s">
        <v>1485</v>
      </c>
      <c r="R855" s="214" t="s">
        <v>1523</v>
      </c>
      <c r="S855" s="214" t="s">
        <v>1524</v>
      </c>
      <c r="T855" s="214" t="s">
        <v>217</v>
      </c>
      <c r="U855" s="214" t="s">
        <v>730</v>
      </c>
      <c r="V855" s="316">
        <v>21000</v>
      </c>
      <c r="W855" s="68"/>
    </row>
    <row r="856" spans="1:23" s="208" customFormat="1" ht="42.75" hidden="1">
      <c r="A856" s="190">
        <v>852</v>
      </c>
      <c r="B856" s="191">
        <v>1</v>
      </c>
      <c r="C856" s="191" t="s">
        <v>1695</v>
      </c>
      <c r="D856" s="192" t="s">
        <v>23</v>
      </c>
      <c r="E856" s="192" t="s">
        <v>1696</v>
      </c>
      <c r="F856" s="193" t="s">
        <v>1697</v>
      </c>
      <c r="G856" s="194" t="s">
        <v>19</v>
      </c>
      <c r="H856" s="195">
        <v>0.7</v>
      </c>
      <c r="I856" s="191">
        <v>1</v>
      </c>
      <c r="J856" s="196">
        <v>15000</v>
      </c>
      <c r="K856" s="197">
        <v>15000</v>
      </c>
      <c r="L856" s="197">
        <v>15000</v>
      </c>
      <c r="M856" s="197">
        <v>0</v>
      </c>
      <c r="N856" s="197" t="s">
        <v>25</v>
      </c>
      <c r="O856" s="209" t="s">
        <v>38</v>
      </c>
      <c r="P856" s="160"/>
      <c r="Q856" s="210" t="s">
        <v>1698</v>
      </c>
      <c r="R856" s="211" t="s">
        <v>683</v>
      </c>
      <c r="S856" s="211" t="s">
        <v>2722</v>
      </c>
      <c r="T856" s="211" t="s">
        <v>913</v>
      </c>
      <c r="U856" s="211" t="s">
        <v>708</v>
      </c>
      <c r="V856" s="215">
        <v>15000</v>
      </c>
      <c r="W856" s="205"/>
    </row>
    <row r="857" spans="1:23" ht="28.5" hidden="1">
      <c r="A857" s="14">
        <v>853</v>
      </c>
      <c r="B857" s="63">
        <v>2</v>
      </c>
      <c r="C857" s="63" t="s">
        <v>1695</v>
      </c>
      <c r="D857" s="70" t="s">
        <v>23</v>
      </c>
      <c r="E857" s="70" t="s">
        <v>1696</v>
      </c>
      <c r="F857" s="9" t="s">
        <v>609</v>
      </c>
      <c r="G857" s="10" t="s">
        <v>19</v>
      </c>
      <c r="H857" s="11">
        <v>0.7</v>
      </c>
      <c r="I857" s="63">
        <v>1</v>
      </c>
      <c r="J857" s="65">
        <v>16000</v>
      </c>
      <c r="K857" s="65">
        <v>16000</v>
      </c>
      <c r="L857" s="65">
        <v>16000</v>
      </c>
      <c r="M857" s="65">
        <v>0</v>
      </c>
      <c r="N857" s="65" t="s">
        <v>25</v>
      </c>
      <c r="O857" s="209" t="s">
        <v>38</v>
      </c>
      <c r="P857" s="160"/>
      <c r="Q857" s="216" t="s">
        <v>1699</v>
      </c>
      <c r="R857" s="214" t="s">
        <v>1139</v>
      </c>
      <c r="S857" s="214" t="s">
        <v>187</v>
      </c>
      <c r="T857" s="214" t="s">
        <v>606</v>
      </c>
      <c r="U857" s="214" t="s">
        <v>611</v>
      </c>
      <c r="V857" s="215">
        <v>16000</v>
      </c>
      <c r="W857" s="12"/>
    </row>
    <row r="858" spans="1:23" ht="28.5" hidden="1">
      <c r="A858" s="14">
        <v>854</v>
      </c>
      <c r="B858" s="63">
        <v>3</v>
      </c>
      <c r="C858" s="63" t="s">
        <v>1695</v>
      </c>
      <c r="D858" s="70" t="s">
        <v>23</v>
      </c>
      <c r="E858" s="70" t="s">
        <v>1696</v>
      </c>
      <c r="F858" s="9" t="s">
        <v>60</v>
      </c>
      <c r="G858" s="10" t="s">
        <v>19</v>
      </c>
      <c r="H858" s="11">
        <v>0.7</v>
      </c>
      <c r="I858" s="63">
        <v>1</v>
      </c>
      <c r="J858" s="65">
        <v>18000</v>
      </c>
      <c r="K858" s="65">
        <v>18000</v>
      </c>
      <c r="L858" s="65">
        <v>18000</v>
      </c>
      <c r="M858" s="65">
        <v>0</v>
      </c>
      <c r="N858" s="65" t="s">
        <v>25</v>
      </c>
      <c r="O858" s="209" t="s">
        <v>38</v>
      </c>
      <c r="P858" s="160"/>
      <c r="Q858" s="216" t="s">
        <v>1700</v>
      </c>
      <c r="R858" s="211" t="s">
        <v>606</v>
      </c>
      <c r="S858" s="211" t="s">
        <v>186</v>
      </c>
      <c r="T858" s="214" t="s">
        <v>1277</v>
      </c>
      <c r="U858" s="214" t="s">
        <v>708</v>
      </c>
      <c r="V858" s="215">
        <v>18000</v>
      </c>
      <c r="W858" s="12"/>
    </row>
    <row r="859" spans="1:23" ht="14.25" hidden="1">
      <c r="A859" s="14">
        <v>855</v>
      </c>
      <c r="B859" s="63">
        <v>4</v>
      </c>
      <c r="C859" s="63" t="s">
        <v>1695</v>
      </c>
      <c r="D859" s="70" t="s">
        <v>23</v>
      </c>
      <c r="E859" s="70" t="s">
        <v>1701</v>
      </c>
      <c r="F859" s="9" t="s">
        <v>1702</v>
      </c>
      <c r="G859" s="10" t="s">
        <v>19</v>
      </c>
      <c r="H859" s="11">
        <v>0.7</v>
      </c>
      <c r="I859" s="63">
        <v>1</v>
      </c>
      <c r="J859" s="65">
        <v>20000</v>
      </c>
      <c r="K859" s="65">
        <v>20000</v>
      </c>
      <c r="L859" s="65">
        <v>20000</v>
      </c>
      <c r="M859" s="65">
        <v>0</v>
      </c>
      <c r="N859" s="65" t="s">
        <v>25</v>
      </c>
      <c r="O859" s="209" t="s">
        <v>38</v>
      </c>
      <c r="P859" s="160"/>
      <c r="Q859" s="213" t="s">
        <v>1703</v>
      </c>
      <c r="R859" s="211" t="s">
        <v>1704</v>
      </c>
      <c r="S859" s="211" t="s">
        <v>186</v>
      </c>
      <c r="T859" s="214" t="s">
        <v>1705</v>
      </c>
      <c r="U859" s="214" t="s">
        <v>2723</v>
      </c>
      <c r="V859" s="319">
        <v>17000</v>
      </c>
      <c r="W859" s="12"/>
    </row>
    <row r="860" spans="1:23" ht="14.25" hidden="1">
      <c r="A860" s="14">
        <v>856</v>
      </c>
      <c r="B860" s="63">
        <v>5</v>
      </c>
      <c r="C860" s="63" t="s">
        <v>1695</v>
      </c>
      <c r="D860" s="70" t="s">
        <v>18</v>
      </c>
      <c r="E860" s="70" t="s">
        <v>1701</v>
      </c>
      <c r="F860" s="9" t="s">
        <v>1706</v>
      </c>
      <c r="G860" s="10" t="s">
        <v>24</v>
      </c>
      <c r="H860" s="11">
        <v>0.7</v>
      </c>
      <c r="I860" s="63">
        <v>1</v>
      </c>
      <c r="J860" s="65">
        <v>400000</v>
      </c>
      <c r="K860" s="65">
        <v>400000</v>
      </c>
      <c r="L860" s="65">
        <v>400000</v>
      </c>
      <c r="M860" s="65">
        <v>0</v>
      </c>
      <c r="N860" s="65" t="s">
        <v>25</v>
      </c>
      <c r="O860" s="209" t="s">
        <v>133</v>
      </c>
      <c r="P860" s="160"/>
      <c r="Q860" s="216" t="s">
        <v>1707</v>
      </c>
      <c r="R860" s="214" t="s">
        <v>1708</v>
      </c>
      <c r="S860" s="148" t="s">
        <v>1709</v>
      </c>
      <c r="T860" s="148"/>
      <c r="U860" s="214"/>
      <c r="V860" s="319"/>
      <c r="W860" s="12"/>
    </row>
    <row r="861" spans="1:23" ht="28.5" hidden="1">
      <c r="A861" s="14">
        <v>857</v>
      </c>
      <c r="B861" s="63">
        <v>6</v>
      </c>
      <c r="C861" s="63" t="s">
        <v>1695</v>
      </c>
      <c r="D861" s="70" t="s">
        <v>18</v>
      </c>
      <c r="E861" s="70" t="s">
        <v>1701</v>
      </c>
      <c r="F861" s="9" t="s">
        <v>96</v>
      </c>
      <c r="G861" s="10" t="s">
        <v>19</v>
      </c>
      <c r="H861" s="11">
        <v>0.7</v>
      </c>
      <c r="I861" s="63">
        <v>1</v>
      </c>
      <c r="J861" s="65">
        <v>90000</v>
      </c>
      <c r="K861" s="65">
        <v>90000</v>
      </c>
      <c r="L861" s="65">
        <v>90000</v>
      </c>
      <c r="M861" s="65">
        <v>0</v>
      </c>
      <c r="N861" s="65" t="s">
        <v>25</v>
      </c>
      <c r="O861" s="209" t="s">
        <v>38</v>
      </c>
      <c r="P861" s="160"/>
      <c r="Q861" s="216" t="s">
        <v>1710</v>
      </c>
      <c r="R861" s="214" t="s">
        <v>1711</v>
      </c>
      <c r="S861" s="214" t="s">
        <v>176</v>
      </c>
      <c r="T861" s="214" t="s">
        <v>1712</v>
      </c>
      <c r="U861" s="214" t="s">
        <v>2723</v>
      </c>
      <c r="V861" s="319">
        <v>82500</v>
      </c>
      <c r="W861" s="12"/>
    </row>
    <row r="862" spans="1:23" ht="25.5" hidden="1">
      <c r="A862" s="14">
        <v>858</v>
      </c>
      <c r="B862" s="63">
        <v>7</v>
      </c>
      <c r="C862" s="63" t="s">
        <v>1695</v>
      </c>
      <c r="D862" s="70" t="s">
        <v>18</v>
      </c>
      <c r="E862" s="70" t="s">
        <v>1701</v>
      </c>
      <c r="F862" s="9" t="s">
        <v>1713</v>
      </c>
      <c r="G862" s="10" t="s">
        <v>24</v>
      </c>
      <c r="H862" s="11">
        <v>0.7</v>
      </c>
      <c r="I862" s="63">
        <v>1</v>
      </c>
      <c r="J862" s="65">
        <v>100000</v>
      </c>
      <c r="K862" s="65">
        <v>100000</v>
      </c>
      <c r="L862" s="65">
        <v>100000</v>
      </c>
      <c r="M862" s="65">
        <v>0</v>
      </c>
      <c r="N862" s="65" t="s">
        <v>25</v>
      </c>
      <c r="O862" s="209" t="s">
        <v>130</v>
      </c>
      <c r="P862" s="160"/>
      <c r="Q862" s="216"/>
      <c r="R862" s="214"/>
      <c r="S862" s="214"/>
      <c r="T862" s="214"/>
      <c r="U862" s="214"/>
      <c r="V862" s="319"/>
      <c r="W862" s="12"/>
    </row>
    <row r="863" spans="1:23" ht="25.5" hidden="1">
      <c r="A863" s="14">
        <v>859</v>
      </c>
      <c r="B863" s="63">
        <v>8</v>
      </c>
      <c r="C863" s="63" t="s">
        <v>1695</v>
      </c>
      <c r="D863" s="70" t="s">
        <v>18</v>
      </c>
      <c r="E863" s="70" t="s">
        <v>1701</v>
      </c>
      <c r="F863" s="9" t="s">
        <v>1714</v>
      </c>
      <c r="G863" s="10" t="s">
        <v>24</v>
      </c>
      <c r="H863" s="11">
        <v>0.7</v>
      </c>
      <c r="I863" s="63">
        <v>1</v>
      </c>
      <c r="J863" s="65">
        <v>264124.98</v>
      </c>
      <c r="K863" s="65">
        <v>264124.98</v>
      </c>
      <c r="L863" s="65">
        <v>264124.98</v>
      </c>
      <c r="M863" s="65">
        <v>0</v>
      </c>
      <c r="N863" s="65" t="s">
        <v>25</v>
      </c>
      <c r="O863" s="209" t="s">
        <v>130</v>
      </c>
      <c r="P863" s="160"/>
      <c r="Q863" s="216"/>
      <c r="R863" s="214"/>
      <c r="S863" s="214"/>
      <c r="T863" s="214"/>
      <c r="U863" s="214"/>
      <c r="V863" s="319"/>
      <c r="W863" s="12"/>
    </row>
    <row r="864" spans="1:23" ht="28.5" hidden="1">
      <c r="A864" s="14">
        <v>860</v>
      </c>
      <c r="B864" s="63">
        <v>9</v>
      </c>
      <c r="C864" s="63" t="s">
        <v>1695</v>
      </c>
      <c r="D864" s="70" t="s">
        <v>18</v>
      </c>
      <c r="E864" s="70" t="s">
        <v>1701</v>
      </c>
      <c r="F864" s="9" t="s">
        <v>989</v>
      </c>
      <c r="G864" s="10" t="s">
        <v>19</v>
      </c>
      <c r="H864" s="11">
        <v>0.7</v>
      </c>
      <c r="I864" s="63">
        <v>1</v>
      </c>
      <c r="J864" s="65">
        <v>65000</v>
      </c>
      <c r="K864" s="65">
        <v>65000</v>
      </c>
      <c r="L864" s="65">
        <v>65000</v>
      </c>
      <c r="M864" s="65">
        <v>0</v>
      </c>
      <c r="N864" s="65" t="s">
        <v>25</v>
      </c>
      <c r="O864" s="209" t="s">
        <v>38</v>
      </c>
      <c r="P864" s="160"/>
      <c r="Q864" s="216" t="s">
        <v>1710</v>
      </c>
      <c r="R864" s="214" t="s">
        <v>1715</v>
      </c>
      <c r="S864" s="214" t="s">
        <v>167</v>
      </c>
      <c r="T864" s="214" t="s">
        <v>1712</v>
      </c>
      <c r="U864" s="214" t="s">
        <v>2723</v>
      </c>
      <c r="V864" s="319">
        <v>48500</v>
      </c>
      <c r="W864" s="68"/>
    </row>
    <row r="865" spans="1:23" ht="28.5" hidden="1">
      <c r="A865" s="14">
        <v>861</v>
      </c>
      <c r="B865" s="63">
        <v>10</v>
      </c>
      <c r="C865" s="63" t="s">
        <v>1695</v>
      </c>
      <c r="D865" s="70" t="s">
        <v>18</v>
      </c>
      <c r="E865" s="70" t="s">
        <v>1716</v>
      </c>
      <c r="F865" s="9" t="s">
        <v>1717</v>
      </c>
      <c r="G865" s="10" t="s">
        <v>19</v>
      </c>
      <c r="H865" s="11">
        <v>0.7</v>
      </c>
      <c r="I865" s="63">
        <v>1</v>
      </c>
      <c r="J865" s="65">
        <v>21000</v>
      </c>
      <c r="K865" s="65">
        <v>21000</v>
      </c>
      <c r="L865" s="65">
        <v>21000</v>
      </c>
      <c r="M865" s="65">
        <v>0</v>
      </c>
      <c r="N865" s="65" t="s">
        <v>25</v>
      </c>
      <c r="O865" s="209" t="s">
        <v>38</v>
      </c>
      <c r="P865" s="160"/>
      <c r="Q865" s="216" t="s">
        <v>1699</v>
      </c>
      <c r="R865" s="214" t="s">
        <v>628</v>
      </c>
      <c r="S865" s="214" t="s">
        <v>169</v>
      </c>
      <c r="T865" s="214" t="s">
        <v>618</v>
      </c>
      <c r="U865" s="214" t="s">
        <v>683</v>
      </c>
      <c r="V865" s="319">
        <v>21000</v>
      </c>
      <c r="W865" s="68"/>
    </row>
    <row r="866" spans="1:23" ht="28.5" hidden="1">
      <c r="A866" s="14">
        <v>862</v>
      </c>
      <c r="B866" s="63">
        <v>11</v>
      </c>
      <c r="C866" s="63" t="s">
        <v>1695</v>
      </c>
      <c r="D866" s="70" t="s">
        <v>23</v>
      </c>
      <c r="E866" s="70" t="s">
        <v>1716</v>
      </c>
      <c r="F866" s="9" t="s">
        <v>1718</v>
      </c>
      <c r="G866" s="10" t="s">
        <v>24</v>
      </c>
      <c r="H866" s="11">
        <v>0.7</v>
      </c>
      <c r="I866" s="63">
        <v>1</v>
      </c>
      <c r="J866" s="65">
        <v>89735</v>
      </c>
      <c r="K866" s="65">
        <v>89735</v>
      </c>
      <c r="L866" s="65">
        <v>89735</v>
      </c>
      <c r="M866" s="65">
        <v>0</v>
      </c>
      <c r="N866" s="65" t="s">
        <v>25</v>
      </c>
      <c r="O866" s="209" t="s">
        <v>38</v>
      </c>
      <c r="P866" s="160"/>
      <c r="Q866" s="216" t="s">
        <v>1719</v>
      </c>
      <c r="R866" s="214" t="s">
        <v>628</v>
      </c>
      <c r="S866" s="214" t="s">
        <v>196</v>
      </c>
      <c r="T866" s="214" t="s">
        <v>1442</v>
      </c>
      <c r="U866" s="214" t="s">
        <v>1720</v>
      </c>
      <c r="V866" s="320">
        <v>89735</v>
      </c>
      <c r="W866" s="68"/>
    </row>
    <row r="867" spans="1:23" ht="42.75" hidden="1">
      <c r="A867" s="14">
        <v>863</v>
      </c>
      <c r="B867" s="63">
        <v>12</v>
      </c>
      <c r="C867" s="63" t="s">
        <v>1695</v>
      </c>
      <c r="D867" s="70" t="s">
        <v>23</v>
      </c>
      <c r="E867" s="70" t="s">
        <v>1716</v>
      </c>
      <c r="F867" s="9" t="s">
        <v>1721</v>
      </c>
      <c r="G867" s="10" t="s">
        <v>19</v>
      </c>
      <c r="H867" s="11">
        <v>0.7</v>
      </c>
      <c r="I867" s="63">
        <v>1</v>
      </c>
      <c r="J867" s="65">
        <v>28600</v>
      </c>
      <c r="K867" s="65">
        <v>28600</v>
      </c>
      <c r="L867" s="65">
        <v>28600</v>
      </c>
      <c r="M867" s="65">
        <v>0</v>
      </c>
      <c r="N867" s="65" t="s">
        <v>25</v>
      </c>
      <c r="O867" s="209" t="s">
        <v>38</v>
      </c>
      <c r="P867" s="160"/>
      <c r="Q867" s="216" t="s">
        <v>1722</v>
      </c>
      <c r="R867" s="214" t="s">
        <v>628</v>
      </c>
      <c r="S867" s="214" t="s">
        <v>942</v>
      </c>
      <c r="T867" s="214" t="s">
        <v>618</v>
      </c>
      <c r="U867" s="214" t="s">
        <v>683</v>
      </c>
      <c r="V867" s="319">
        <v>28600</v>
      </c>
      <c r="W867" s="68"/>
    </row>
    <row r="868" spans="1:23" ht="28.5" hidden="1">
      <c r="A868" s="14">
        <v>864</v>
      </c>
      <c r="B868" s="63">
        <v>13</v>
      </c>
      <c r="C868" s="63" t="s">
        <v>1695</v>
      </c>
      <c r="D868" s="70" t="s">
        <v>23</v>
      </c>
      <c r="E868" s="70" t="s">
        <v>1716</v>
      </c>
      <c r="F868" s="9" t="s">
        <v>609</v>
      </c>
      <c r="G868" s="10" t="s">
        <v>19</v>
      </c>
      <c r="H868" s="11">
        <v>0.7</v>
      </c>
      <c r="I868" s="63">
        <v>1</v>
      </c>
      <c r="J868" s="65">
        <v>16000</v>
      </c>
      <c r="K868" s="65">
        <v>16000</v>
      </c>
      <c r="L868" s="65">
        <v>16000</v>
      </c>
      <c r="M868" s="65">
        <v>0</v>
      </c>
      <c r="N868" s="65" t="s">
        <v>25</v>
      </c>
      <c r="O868" s="209" t="s">
        <v>38</v>
      </c>
      <c r="P868" s="160"/>
      <c r="Q868" s="216" t="s">
        <v>1699</v>
      </c>
      <c r="R868" s="214" t="s">
        <v>906</v>
      </c>
      <c r="S868" s="214" t="s">
        <v>197</v>
      </c>
      <c r="T868" s="214" t="s">
        <v>618</v>
      </c>
      <c r="U868" s="214" t="s">
        <v>683</v>
      </c>
      <c r="V868" s="319">
        <v>16000</v>
      </c>
      <c r="W868" s="68"/>
    </row>
    <row r="869" spans="1:23" ht="14.25" hidden="1">
      <c r="A869" s="14">
        <v>865</v>
      </c>
      <c r="B869" s="63">
        <v>14</v>
      </c>
      <c r="C869" s="63" t="s">
        <v>1695</v>
      </c>
      <c r="D869" s="70" t="s">
        <v>23</v>
      </c>
      <c r="E869" s="70" t="s">
        <v>1716</v>
      </c>
      <c r="F869" s="9" t="s">
        <v>1723</v>
      </c>
      <c r="G869" s="10" t="s">
        <v>24</v>
      </c>
      <c r="H869" s="11">
        <v>0.7</v>
      </c>
      <c r="I869" s="63">
        <v>1</v>
      </c>
      <c r="J869" s="65">
        <v>55000</v>
      </c>
      <c r="K869" s="65">
        <v>55000</v>
      </c>
      <c r="L869" s="65">
        <v>55000</v>
      </c>
      <c r="M869" s="65">
        <v>0</v>
      </c>
      <c r="N869" s="65" t="s">
        <v>25</v>
      </c>
      <c r="O869" s="209" t="s">
        <v>38</v>
      </c>
      <c r="P869" s="160"/>
      <c r="Q869" s="216" t="s">
        <v>1724</v>
      </c>
      <c r="R869" s="214" t="s">
        <v>628</v>
      </c>
      <c r="S869" s="214" t="s">
        <v>196</v>
      </c>
      <c r="T869" s="214" t="s">
        <v>1147</v>
      </c>
      <c r="U869" s="214" t="s">
        <v>1160</v>
      </c>
      <c r="V869" s="319">
        <v>55000</v>
      </c>
      <c r="W869" s="68"/>
    </row>
    <row r="870" spans="1:23" ht="14.25" hidden="1">
      <c r="A870" s="14">
        <v>866</v>
      </c>
      <c r="B870" s="63">
        <v>15</v>
      </c>
      <c r="C870" s="63" t="s">
        <v>1695</v>
      </c>
      <c r="D870" s="70" t="s">
        <v>23</v>
      </c>
      <c r="E870" s="70" t="s">
        <v>1725</v>
      </c>
      <c r="F870" s="9" t="s">
        <v>1726</v>
      </c>
      <c r="G870" s="10" t="s">
        <v>24</v>
      </c>
      <c r="H870" s="11">
        <v>0.7</v>
      </c>
      <c r="I870" s="63">
        <v>1</v>
      </c>
      <c r="J870" s="65">
        <v>250000</v>
      </c>
      <c r="K870" s="65">
        <v>250000</v>
      </c>
      <c r="L870" s="65">
        <v>250000</v>
      </c>
      <c r="M870" s="65">
        <v>0</v>
      </c>
      <c r="N870" s="65" t="s">
        <v>25</v>
      </c>
      <c r="O870" s="209" t="s">
        <v>38</v>
      </c>
      <c r="P870" s="160"/>
      <c r="Q870" s="321" t="s">
        <v>1727</v>
      </c>
      <c r="R870" s="322" t="s">
        <v>2863</v>
      </c>
      <c r="S870" s="322" t="s">
        <v>176</v>
      </c>
      <c r="T870" s="322" t="s">
        <v>2864</v>
      </c>
      <c r="U870" s="322" t="s">
        <v>2865</v>
      </c>
      <c r="V870" s="323">
        <v>250000</v>
      </c>
      <c r="W870" s="68"/>
    </row>
    <row r="871" spans="1:23" ht="42.75" hidden="1">
      <c r="A871" s="14">
        <v>867</v>
      </c>
      <c r="B871" s="63">
        <v>16</v>
      </c>
      <c r="C871" s="63" t="s">
        <v>1695</v>
      </c>
      <c r="D871" s="70" t="s">
        <v>23</v>
      </c>
      <c r="E871" s="70" t="s">
        <v>1701</v>
      </c>
      <c r="F871" s="9" t="s">
        <v>1728</v>
      </c>
      <c r="G871" s="10" t="s">
        <v>24</v>
      </c>
      <c r="H871" s="11">
        <v>0.2</v>
      </c>
      <c r="I871" s="63">
        <v>1</v>
      </c>
      <c r="J871" s="65">
        <v>1417100</v>
      </c>
      <c r="K871" s="65">
        <v>1417100</v>
      </c>
      <c r="L871" s="65">
        <v>1417100</v>
      </c>
      <c r="M871" s="65">
        <v>0</v>
      </c>
      <c r="N871" s="65" t="s">
        <v>20</v>
      </c>
      <c r="O871" s="209" t="s">
        <v>43</v>
      </c>
      <c r="P871" s="160"/>
      <c r="Q871" s="216" t="s">
        <v>2866</v>
      </c>
      <c r="R871" s="324" t="s">
        <v>2867</v>
      </c>
      <c r="S871" s="214" t="s">
        <v>176</v>
      </c>
      <c r="T871" s="214"/>
      <c r="U871" s="214"/>
      <c r="V871" s="319"/>
      <c r="W871" s="68"/>
    </row>
    <row r="872" spans="1:23" ht="42.75" hidden="1">
      <c r="A872" s="14">
        <v>868</v>
      </c>
      <c r="B872" s="63">
        <v>17</v>
      </c>
      <c r="C872" s="63" t="s">
        <v>1695</v>
      </c>
      <c r="D872" s="70" t="s">
        <v>18</v>
      </c>
      <c r="E872" s="70" t="s">
        <v>1701</v>
      </c>
      <c r="F872" s="9" t="s">
        <v>1423</v>
      </c>
      <c r="G872" s="10" t="s">
        <v>19</v>
      </c>
      <c r="H872" s="11">
        <v>0.2</v>
      </c>
      <c r="I872" s="63">
        <v>1</v>
      </c>
      <c r="J872" s="65">
        <v>220000</v>
      </c>
      <c r="K872" s="65">
        <v>220000</v>
      </c>
      <c r="L872" s="65">
        <v>220000</v>
      </c>
      <c r="M872" s="65">
        <v>0</v>
      </c>
      <c r="N872" s="65" t="s">
        <v>25</v>
      </c>
      <c r="O872" s="209" t="s">
        <v>44</v>
      </c>
      <c r="P872" s="160"/>
      <c r="Q872" s="216"/>
      <c r="R872" s="214"/>
      <c r="S872" s="214"/>
      <c r="T872" s="214"/>
      <c r="U872" s="214"/>
      <c r="V872" s="319"/>
      <c r="W872" s="68"/>
    </row>
    <row r="873" spans="1:23" ht="28.5" hidden="1">
      <c r="A873" s="14">
        <v>869</v>
      </c>
      <c r="B873" s="63">
        <v>18</v>
      </c>
      <c r="C873" s="63" t="s">
        <v>1695</v>
      </c>
      <c r="D873" s="70" t="s">
        <v>18</v>
      </c>
      <c r="E873" s="70" t="s">
        <v>1729</v>
      </c>
      <c r="F873" s="9" t="s">
        <v>1730</v>
      </c>
      <c r="G873" s="10" t="s">
        <v>24</v>
      </c>
      <c r="H873" s="11">
        <v>0.1</v>
      </c>
      <c r="I873" s="63">
        <v>1</v>
      </c>
      <c r="J873" s="65">
        <v>136500</v>
      </c>
      <c r="K873" s="65">
        <v>136500</v>
      </c>
      <c r="L873" s="65">
        <v>136500</v>
      </c>
      <c r="M873" s="65">
        <v>0</v>
      </c>
      <c r="N873" s="65" t="s">
        <v>25</v>
      </c>
      <c r="O873" s="209" t="s">
        <v>133</v>
      </c>
      <c r="P873" s="160"/>
      <c r="Q873" s="321" t="s">
        <v>1727</v>
      </c>
      <c r="R873" s="214"/>
      <c r="S873" s="214"/>
      <c r="T873" s="214"/>
      <c r="U873" s="214"/>
      <c r="V873" s="319"/>
      <c r="W873" s="68"/>
    </row>
    <row r="874" spans="1:23" ht="28.5" hidden="1">
      <c r="A874" s="14">
        <v>870</v>
      </c>
      <c r="B874" s="63">
        <v>19</v>
      </c>
      <c r="C874" s="63" t="s">
        <v>1695</v>
      </c>
      <c r="D874" s="70" t="s">
        <v>23</v>
      </c>
      <c r="E874" s="70" t="s">
        <v>1701</v>
      </c>
      <c r="F874" s="9" t="s">
        <v>1731</v>
      </c>
      <c r="G874" s="10" t="s">
        <v>24</v>
      </c>
      <c r="H874" s="11">
        <v>0.1</v>
      </c>
      <c r="I874" s="63">
        <v>1</v>
      </c>
      <c r="J874" s="65">
        <v>280000</v>
      </c>
      <c r="K874" s="65">
        <v>280000</v>
      </c>
      <c r="L874" s="65">
        <v>280000</v>
      </c>
      <c r="M874" s="65">
        <v>0</v>
      </c>
      <c r="N874" s="65" t="s">
        <v>25</v>
      </c>
      <c r="O874" s="209" t="s">
        <v>130</v>
      </c>
      <c r="P874" s="160"/>
      <c r="Q874" s="216"/>
      <c r="R874" s="214"/>
      <c r="S874" s="214"/>
      <c r="T874" s="214"/>
      <c r="U874" s="214"/>
      <c r="V874" s="319"/>
      <c r="W874" s="68"/>
    </row>
    <row r="875" spans="1:23" ht="28.5" hidden="1">
      <c r="A875" s="14">
        <v>871</v>
      </c>
      <c r="B875" s="63">
        <v>20</v>
      </c>
      <c r="C875" s="63" t="s">
        <v>1695</v>
      </c>
      <c r="D875" s="70" t="s">
        <v>18</v>
      </c>
      <c r="E875" s="70" t="s">
        <v>1701</v>
      </c>
      <c r="F875" s="9" t="s">
        <v>879</v>
      </c>
      <c r="G875" s="10" t="s">
        <v>19</v>
      </c>
      <c r="H875" s="11">
        <v>0.1</v>
      </c>
      <c r="I875" s="63">
        <v>1</v>
      </c>
      <c r="J875" s="65">
        <v>280000</v>
      </c>
      <c r="K875" s="65">
        <v>280000</v>
      </c>
      <c r="L875" s="65">
        <v>280000</v>
      </c>
      <c r="M875" s="65">
        <v>0</v>
      </c>
      <c r="N875" s="65" t="s">
        <v>25</v>
      </c>
      <c r="O875" s="209" t="s">
        <v>38</v>
      </c>
      <c r="P875" s="160"/>
      <c r="Q875" s="216" t="s">
        <v>1710</v>
      </c>
      <c r="R875" s="214" t="s">
        <v>1715</v>
      </c>
      <c r="S875" s="214" t="s">
        <v>187</v>
      </c>
      <c r="T875" s="214" t="s">
        <v>1712</v>
      </c>
      <c r="U875" s="214" t="s">
        <v>2723</v>
      </c>
      <c r="V875" s="319">
        <v>240000</v>
      </c>
      <c r="W875" s="68"/>
    </row>
    <row r="876" spans="1:23" ht="38.25" hidden="1">
      <c r="A876" s="14">
        <v>872</v>
      </c>
      <c r="B876" s="63">
        <v>21</v>
      </c>
      <c r="C876" s="63" t="s">
        <v>1695</v>
      </c>
      <c r="D876" s="70" t="s">
        <v>18</v>
      </c>
      <c r="E876" s="70" t="s">
        <v>1701</v>
      </c>
      <c r="F876" s="9" t="s">
        <v>1732</v>
      </c>
      <c r="G876" s="10" t="s">
        <v>24</v>
      </c>
      <c r="H876" s="11">
        <v>0.1</v>
      </c>
      <c r="I876" s="63">
        <v>1</v>
      </c>
      <c r="J876" s="65">
        <v>602400</v>
      </c>
      <c r="K876" s="65">
        <v>602400</v>
      </c>
      <c r="L876" s="65">
        <v>602400</v>
      </c>
      <c r="M876" s="65">
        <v>0</v>
      </c>
      <c r="N876" s="65" t="s">
        <v>25</v>
      </c>
      <c r="O876" s="209" t="s">
        <v>131</v>
      </c>
      <c r="P876" s="160"/>
      <c r="Q876" s="216"/>
      <c r="R876" s="214"/>
      <c r="S876" s="214"/>
      <c r="T876" s="214"/>
      <c r="U876" s="214"/>
      <c r="V876" s="315"/>
      <c r="W876" s="68"/>
    </row>
    <row r="877" spans="1:23" s="208" customFormat="1" ht="14.25" hidden="1">
      <c r="A877" s="190">
        <v>873</v>
      </c>
      <c r="B877" s="191">
        <v>1</v>
      </c>
      <c r="C877" s="191" t="s">
        <v>1611</v>
      </c>
      <c r="D877" s="192" t="s">
        <v>18</v>
      </c>
      <c r="E877" s="192" t="s">
        <v>1612</v>
      </c>
      <c r="F877" s="205" t="s">
        <v>1613</v>
      </c>
      <c r="G877" s="194" t="s">
        <v>24</v>
      </c>
      <c r="H877" s="195">
        <v>0.7</v>
      </c>
      <c r="I877" s="191">
        <v>1</v>
      </c>
      <c r="J877" s="436">
        <v>150000</v>
      </c>
      <c r="K877" s="197">
        <v>150000</v>
      </c>
      <c r="L877" s="436">
        <v>150000</v>
      </c>
      <c r="M877" s="197">
        <v>0</v>
      </c>
      <c r="N877" s="197" t="s">
        <v>25</v>
      </c>
      <c r="O877" s="506" t="s">
        <v>38</v>
      </c>
      <c r="P877" s="435"/>
      <c r="Q877" s="499" t="s">
        <v>1614</v>
      </c>
      <c r="R877" s="500" t="s">
        <v>673</v>
      </c>
      <c r="S877" s="500" t="s">
        <v>1615</v>
      </c>
      <c r="T877" s="500" t="s">
        <v>1820</v>
      </c>
      <c r="U877" s="500" t="s">
        <v>2806</v>
      </c>
      <c r="V877" s="501">
        <v>148000</v>
      </c>
      <c r="W877" s="205"/>
    </row>
    <row r="878" spans="1:23" ht="14.25" hidden="1">
      <c r="A878" s="14">
        <v>874</v>
      </c>
      <c r="B878" s="63">
        <v>2</v>
      </c>
      <c r="C878" s="63" t="s">
        <v>1611</v>
      </c>
      <c r="D878" s="70" t="s">
        <v>18</v>
      </c>
      <c r="E878" s="70" t="s">
        <v>1612</v>
      </c>
      <c r="F878" s="12" t="s">
        <v>1616</v>
      </c>
      <c r="G878" s="10" t="s">
        <v>24</v>
      </c>
      <c r="H878" s="11">
        <v>0.7</v>
      </c>
      <c r="I878" s="63">
        <v>1</v>
      </c>
      <c r="J878" s="81">
        <v>450000</v>
      </c>
      <c r="K878" s="65">
        <v>450000</v>
      </c>
      <c r="L878" s="81">
        <v>450000</v>
      </c>
      <c r="M878" s="65">
        <v>0</v>
      </c>
      <c r="N878" s="65" t="s">
        <v>25</v>
      </c>
      <c r="O878" s="506" t="s">
        <v>38</v>
      </c>
      <c r="P878" s="434"/>
      <c r="Q878" s="498" t="s">
        <v>1614</v>
      </c>
      <c r="R878" s="502" t="s">
        <v>1617</v>
      </c>
      <c r="S878" s="502" t="s">
        <v>1618</v>
      </c>
      <c r="T878" s="502" t="s">
        <v>1160</v>
      </c>
      <c r="U878" s="502" t="s">
        <v>809</v>
      </c>
      <c r="V878" s="316">
        <v>445000</v>
      </c>
      <c r="W878" s="12"/>
    </row>
    <row r="879" spans="1:23" ht="14.25" hidden="1">
      <c r="A879" s="14">
        <v>875</v>
      </c>
      <c r="B879" s="63">
        <v>3</v>
      </c>
      <c r="C879" s="63" t="s">
        <v>1611</v>
      </c>
      <c r="D879" s="70" t="s">
        <v>18</v>
      </c>
      <c r="E879" s="70" t="s">
        <v>1612</v>
      </c>
      <c r="F879" s="9" t="s">
        <v>65</v>
      </c>
      <c r="G879" s="10" t="s">
        <v>19</v>
      </c>
      <c r="H879" s="11">
        <v>0.7</v>
      </c>
      <c r="I879" s="63">
        <v>1</v>
      </c>
      <c r="J879" s="65">
        <v>70000</v>
      </c>
      <c r="K879" s="65">
        <v>70000</v>
      </c>
      <c r="L879" s="65">
        <v>24009.65</v>
      </c>
      <c r="M879" s="65">
        <v>45990.35</v>
      </c>
      <c r="N879" s="65" t="s">
        <v>25</v>
      </c>
      <c r="O879" s="506" t="s">
        <v>38</v>
      </c>
      <c r="P879" s="434"/>
      <c r="Q879" s="498" t="s">
        <v>376</v>
      </c>
      <c r="R879" s="500" t="s">
        <v>1619</v>
      </c>
      <c r="S879" s="500" t="s">
        <v>1620</v>
      </c>
      <c r="T879" s="502" t="s">
        <v>1621</v>
      </c>
      <c r="U879" s="502" t="s">
        <v>708</v>
      </c>
      <c r="V879" s="316">
        <v>70000</v>
      </c>
      <c r="W879" s="12"/>
    </row>
    <row r="880" spans="1:23" ht="28.5" hidden="1">
      <c r="A880" s="14">
        <v>876</v>
      </c>
      <c r="B880" s="63">
        <v>4</v>
      </c>
      <c r="C880" s="63" t="s">
        <v>1611</v>
      </c>
      <c r="D880" s="70" t="s">
        <v>18</v>
      </c>
      <c r="E880" s="70" t="s">
        <v>1612</v>
      </c>
      <c r="F880" s="12" t="s">
        <v>983</v>
      </c>
      <c r="G880" s="10" t="s">
        <v>19</v>
      </c>
      <c r="H880" s="11">
        <v>0.7</v>
      </c>
      <c r="I880" s="63">
        <v>1</v>
      </c>
      <c r="J880" s="65">
        <v>60000</v>
      </c>
      <c r="K880" s="65">
        <v>60000</v>
      </c>
      <c r="L880" s="65">
        <v>60000</v>
      </c>
      <c r="M880" s="65">
        <v>0</v>
      </c>
      <c r="N880" s="65" t="s">
        <v>25</v>
      </c>
      <c r="O880" s="506" t="s">
        <v>38</v>
      </c>
      <c r="P880" s="434"/>
      <c r="Q880" s="498" t="s">
        <v>376</v>
      </c>
      <c r="R880" s="500" t="s">
        <v>1622</v>
      </c>
      <c r="S880" s="500" t="s">
        <v>1623</v>
      </c>
      <c r="T880" s="502" t="s">
        <v>663</v>
      </c>
      <c r="U880" s="502" t="s">
        <v>708</v>
      </c>
      <c r="V880" s="316">
        <v>60000</v>
      </c>
      <c r="W880" s="12"/>
    </row>
    <row r="881" spans="1:23" ht="28.5" hidden="1">
      <c r="A881" s="14">
        <v>877</v>
      </c>
      <c r="B881" s="63">
        <v>5</v>
      </c>
      <c r="C881" s="63" t="s">
        <v>1611</v>
      </c>
      <c r="D881" s="70" t="s">
        <v>18</v>
      </c>
      <c r="E881" s="70" t="s">
        <v>1612</v>
      </c>
      <c r="F881" s="9" t="s">
        <v>1624</v>
      </c>
      <c r="G881" s="10" t="s">
        <v>19</v>
      </c>
      <c r="H881" s="11">
        <v>0.7</v>
      </c>
      <c r="I881" s="63">
        <v>1</v>
      </c>
      <c r="J881" s="65">
        <v>175000</v>
      </c>
      <c r="K881" s="65">
        <v>175000</v>
      </c>
      <c r="L881" s="65">
        <v>175000</v>
      </c>
      <c r="M881" s="65">
        <v>0</v>
      </c>
      <c r="N881" s="65" t="s">
        <v>25</v>
      </c>
      <c r="O881" s="506" t="s">
        <v>38</v>
      </c>
      <c r="P881" s="434"/>
      <c r="Q881" s="498" t="s">
        <v>160</v>
      </c>
      <c r="R881" s="502" t="s">
        <v>1625</v>
      </c>
      <c r="S881" s="500" t="s">
        <v>1626</v>
      </c>
      <c r="T881" s="505" t="s">
        <v>692</v>
      </c>
      <c r="U881" s="502" t="s">
        <v>708</v>
      </c>
      <c r="V881" s="316">
        <v>175000</v>
      </c>
      <c r="W881" s="12"/>
    </row>
    <row r="882" spans="1:23" ht="14.25" hidden="1">
      <c r="A882" s="14">
        <v>878</v>
      </c>
      <c r="B882" s="63">
        <v>6</v>
      </c>
      <c r="C882" s="63" t="s">
        <v>1611</v>
      </c>
      <c r="D882" s="70" t="s">
        <v>23</v>
      </c>
      <c r="E882" s="70" t="s">
        <v>1627</v>
      </c>
      <c r="F882" s="12" t="s">
        <v>1628</v>
      </c>
      <c r="G882" s="10" t="s">
        <v>19</v>
      </c>
      <c r="H882" s="11">
        <v>0.7</v>
      </c>
      <c r="I882" s="63">
        <v>1</v>
      </c>
      <c r="J882" s="65">
        <v>12000</v>
      </c>
      <c r="K882" s="65">
        <v>12000</v>
      </c>
      <c r="L882" s="65">
        <v>12000</v>
      </c>
      <c r="M882" s="65">
        <v>0</v>
      </c>
      <c r="N882" s="65" t="s">
        <v>25</v>
      </c>
      <c r="O882" s="506" t="s">
        <v>38</v>
      </c>
      <c r="P882" s="434"/>
      <c r="Q882" s="498" t="s">
        <v>1629</v>
      </c>
      <c r="R882" s="502" t="s">
        <v>1630</v>
      </c>
      <c r="S882" s="502" t="s">
        <v>1631</v>
      </c>
      <c r="T882" s="502" t="s">
        <v>635</v>
      </c>
      <c r="U882" s="502" t="s">
        <v>1632</v>
      </c>
      <c r="V882" s="503">
        <v>12000</v>
      </c>
      <c r="W882" s="12"/>
    </row>
    <row r="883" spans="1:23" ht="38.25" hidden="1">
      <c r="A883" s="14">
        <v>879</v>
      </c>
      <c r="B883" s="63">
        <v>7</v>
      </c>
      <c r="C883" s="63" t="s">
        <v>1611</v>
      </c>
      <c r="D883" s="70" t="s">
        <v>23</v>
      </c>
      <c r="E883" s="70" t="s">
        <v>1627</v>
      </c>
      <c r="F883" s="12" t="s">
        <v>1633</v>
      </c>
      <c r="G883" s="10" t="s">
        <v>24</v>
      </c>
      <c r="H883" s="11">
        <v>0.7</v>
      </c>
      <c r="I883" s="63">
        <v>1</v>
      </c>
      <c r="J883" s="65">
        <v>40000</v>
      </c>
      <c r="K883" s="65">
        <v>40000</v>
      </c>
      <c r="L883" s="65">
        <v>40000</v>
      </c>
      <c r="M883" s="65">
        <v>0</v>
      </c>
      <c r="N883" s="65" t="s">
        <v>25</v>
      </c>
      <c r="O883" s="506" t="s">
        <v>44</v>
      </c>
      <c r="P883" s="435"/>
      <c r="Q883" s="498"/>
      <c r="R883" s="502"/>
      <c r="S883" s="502"/>
      <c r="T883" s="502"/>
      <c r="U883" s="502"/>
      <c r="V883" s="503"/>
      <c r="W883" s="12"/>
    </row>
    <row r="884" spans="1:23" ht="14.25" hidden="1">
      <c r="A884" s="14">
        <v>880</v>
      </c>
      <c r="B884" s="63">
        <v>8</v>
      </c>
      <c r="C884" s="63" t="s">
        <v>1611</v>
      </c>
      <c r="D884" s="70" t="s">
        <v>23</v>
      </c>
      <c r="E884" s="70" t="s">
        <v>1627</v>
      </c>
      <c r="F884" s="12" t="s">
        <v>1634</v>
      </c>
      <c r="G884" s="10" t="s">
        <v>19</v>
      </c>
      <c r="H884" s="11">
        <v>0.7</v>
      </c>
      <c r="I884" s="63">
        <v>1</v>
      </c>
      <c r="J884" s="65">
        <v>20000</v>
      </c>
      <c r="K884" s="65">
        <v>20000</v>
      </c>
      <c r="L884" s="65">
        <v>20000</v>
      </c>
      <c r="M884" s="65">
        <v>0</v>
      </c>
      <c r="N884" s="65" t="s">
        <v>25</v>
      </c>
      <c r="O884" s="506" t="s">
        <v>38</v>
      </c>
      <c r="P884" s="435"/>
      <c r="Q884" s="498" t="s">
        <v>2710</v>
      </c>
      <c r="R884" s="502" t="s">
        <v>652</v>
      </c>
      <c r="S884" s="502" t="s">
        <v>1635</v>
      </c>
      <c r="T884" s="502" t="s">
        <v>1452</v>
      </c>
      <c r="U884" s="502" t="s">
        <v>1758</v>
      </c>
      <c r="V884" s="503">
        <v>20000</v>
      </c>
      <c r="W884" s="12"/>
    </row>
    <row r="885" spans="1:23" ht="14.25" hidden="1">
      <c r="A885" s="14">
        <v>881</v>
      </c>
      <c r="B885" s="63">
        <v>9</v>
      </c>
      <c r="C885" s="63" t="s">
        <v>1611</v>
      </c>
      <c r="D885" s="70" t="s">
        <v>23</v>
      </c>
      <c r="E885" s="70" t="s">
        <v>1627</v>
      </c>
      <c r="F885" s="12" t="s">
        <v>1636</v>
      </c>
      <c r="G885" s="10" t="s">
        <v>19</v>
      </c>
      <c r="H885" s="11">
        <v>0.7</v>
      </c>
      <c r="I885" s="63">
        <v>1</v>
      </c>
      <c r="J885" s="65">
        <v>6285</v>
      </c>
      <c r="K885" s="65">
        <v>6285</v>
      </c>
      <c r="L885" s="65">
        <v>6285</v>
      </c>
      <c r="M885" s="65">
        <v>0</v>
      </c>
      <c r="N885" s="65" t="s">
        <v>25</v>
      </c>
      <c r="O885" s="506" t="s">
        <v>38</v>
      </c>
      <c r="P885" s="435"/>
      <c r="Q885" s="498" t="s">
        <v>2399</v>
      </c>
      <c r="R885" s="502" t="s">
        <v>652</v>
      </c>
      <c r="S885" s="502" t="s">
        <v>1637</v>
      </c>
      <c r="T885" s="502" t="s">
        <v>635</v>
      </c>
      <c r="U885" s="502" t="s">
        <v>1632</v>
      </c>
      <c r="V885" s="503">
        <v>6285</v>
      </c>
      <c r="W885" s="68"/>
    </row>
    <row r="886" spans="1:23" ht="14.25" hidden="1">
      <c r="A886" s="14">
        <v>882</v>
      </c>
      <c r="B886" s="63">
        <v>10</v>
      </c>
      <c r="C886" s="63" t="s">
        <v>1611</v>
      </c>
      <c r="D886" s="70" t="s">
        <v>23</v>
      </c>
      <c r="E886" s="70" t="s">
        <v>1627</v>
      </c>
      <c r="F886" s="12" t="s">
        <v>584</v>
      </c>
      <c r="G886" s="10" t="s">
        <v>19</v>
      </c>
      <c r="H886" s="11">
        <v>0.7</v>
      </c>
      <c r="I886" s="63">
        <v>1</v>
      </c>
      <c r="J886" s="65">
        <v>20000</v>
      </c>
      <c r="K886" s="65">
        <v>20000</v>
      </c>
      <c r="L886" s="65">
        <v>20000</v>
      </c>
      <c r="M886" s="65">
        <v>0</v>
      </c>
      <c r="N886" s="65" t="s">
        <v>25</v>
      </c>
      <c r="O886" s="506" t="s">
        <v>38</v>
      </c>
      <c r="P886" s="435"/>
      <c r="Q886" s="498" t="s">
        <v>2711</v>
      </c>
      <c r="R886" s="502" t="s">
        <v>739</v>
      </c>
      <c r="S886" s="502" t="s">
        <v>1638</v>
      </c>
      <c r="T886" s="502" t="s">
        <v>754</v>
      </c>
      <c r="U886" s="502" t="s">
        <v>1758</v>
      </c>
      <c r="V886" s="503">
        <v>20000</v>
      </c>
      <c r="W886" s="68"/>
    </row>
    <row r="887" spans="1:23" ht="14.25" hidden="1">
      <c r="A887" s="14">
        <v>883</v>
      </c>
      <c r="B887" s="63">
        <v>11</v>
      </c>
      <c r="C887" s="63" t="s">
        <v>1611</v>
      </c>
      <c r="D887" s="70" t="s">
        <v>23</v>
      </c>
      <c r="E887" s="70" t="s">
        <v>1639</v>
      </c>
      <c r="F887" s="12" t="s">
        <v>1640</v>
      </c>
      <c r="G887" s="10" t="s">
        <v>24</v>
      </c>
      <c r="H887" s="11">
        <v>0.7</v>
      </c>
      <c r="I887" s="63">
        <v>1</v>
      </c>
      <c r="J887" s="65">
        <v>60000</v>
      </c>
      <c r="K887" s="65">
        <f>I887*J887</f>
        <v>60000</v>
      </c>
      <c r="L887" s="65">
        <v>30000</v>
      </c>
      <c r="M887" s="65">
        <f>K887-L887</f>
        <v>30000</v>
      </c>
      <c r="N887" s="65" t="s">
        <v>25</v>
      </c>
      <c r="O887" s="506" t="s">
        <v>133</v>
      </c>
      <c r="P887" s="433" t="s">
        <v>1640</v>
      </c>
      <c r="Q887" s="498" t="s">
        <v>1641</v>
      </c>
      <c r="R887" s="502" t="s">
        <v>809</v>
      </c>
      <c r="S887" s="502" t="s">
        <v>1642</v>
      </c>
      <c r="T887" s="502"/>
      <c r="U887" s="502"/>
      <c r="V887" s="503"/>
      <c r="W887" s="68"/>
    </row>
    <row r="888" spans="1:23" ht="14.25" hidden="1">
      <c r="A888" s="14">
        <v>884</v>
      </c>
      <c r="B888" s="63">
        <v>12</v>
      </c>
      <c r="C888" s="63" t="s">
        <v>1611</v>
      </c>
      <c r="D888" s="70" t="s">
        <v>23</v>
      </c>
      <c r="E888" s="70" t="s">
        <v>1639</v>
      </c>
      <c r="F888" s="12" t="s">
        <v>1643</v>
      </c>
      <c r="G888" s="10" t="s">
        <v>24</v>
      </c>
      <c r="H888" s="11">
        <v>0.7</v>
      </c>
      <c r="I888" s="63">
        <v>1</v>
      </c>
      <c r="J888" s="65">
        <v>37330.11</v>
      </c>
      <c r="K888" s="65">
        <f>I888*J888</f>
        <v>37330.11</v>
      </c>
      <c r="L888" s="65">
        <v>12330.11</v>
      </c>
      <c r="M888" s="65">
        <f>K888-L888</f>
        <v>25000</v>
      </c>
      <c r="N888" s="65" t="s">
        <v>25</v>
      </c>
      <c r="O888" s="506" t="s">
        <v>133</v>
      </c>
      <c r="P888" s="433" t="s">
        <v>1643</v>
      </c>
      <c r="Q888" s="498" t="s">
        <v>1641</v>
      </c>
      <c r="R888" s="502" t="s">
        <v>809</v>
      </c>
      <c r="S888" s="432">
        <v>61127430199</v>
      </c>
      <c r="T888" s="502"/>
      <c r="U888" s="502"/>
      <c r="V888" s="503"/>
      <c r="W888" s="68"/>
    </row>
    <row r="889" spans="1:23" ht="14.25" hidden="1">
      <c r="A889" s="14">
        <v>885</v>
      </c>
      <c r="B889" s="63">
        <v>13</v>
      </c>
      <c r="C889" s="63" t="s">
        <v>1611</v>
      </c>
      <c r="D889" s="70" t="s">
        <v>23</v>
      </c>
      <c r="E889" s="70" t="s">
        <v>1639</v>
      </c>
      <c r="F889" s="12" t="s">
        <v>1644</v>
      </c>
      <c r="G889" s="10" t="s">
        <v>19</v>
      </c>
      <c r="H889" s="11">
        <v>0.7</v>
      </c>
      <c r="I889" s="63">
        <v>1</v>
      </c>
      <c r="J889" s="65">
        <v>45000</v>
      </c>
      <c r="K889" s="65">
        <f>I889*J889</f>
        <v>45000</v>
      </c>
      <c r="L889" s="65">
        <v>45000</v>
      </c>
      <c r="M889" s="65">
        <f>K889-L889</f>
        <v>0</v>
      </c>
      <c r="N889" s="65" t="s">
        <v>25</v>
      </c>
      <c r="O889" s="506" t="s">
        <v>38</v>
      </c>
      <c r="P889" s="435"/>
      <c r="Q889" s="498" t="s">
        <v>1645</v>
      </c>
      <c r="R889" s="431">
        <v>241806</v>
      </c>
      <c r="S889" s="498">
        <v>62017218459</v>
      </c>
      <c r="T889" s="502" t="s">
        <v>811</v>
      </c>
      <c r="U889" s="431">
        <v>241815</v>
      </c>
      <c r="V889" s="316">
        <v>45000</v>
      </c>
      <c r="W889" s="68"/>
    </row>
    <row r="890" spans="1:23" ht="28.5" hidden="1">
      <c r="A890" s="14">
        <v>886</v>
      </c>
      <c r="B890" s="63">
        <v>14</v>
      </c>
      <c r="C890" s="63" t="s">
        <v>1611</v>
      </c>
      <c r="D890" s="70" t="s">
        <v>23</v>
      </c>
      <c r="E890" s="70" t="s">
        <v>1639</v>
      </c>
      <c r="F890" s="12" t="s">
        <v>1646</v>
      </c>
      <c r="G890" s="10" t="s">
        <v>19</v>
      </c>
      <c r="H890" s="11">
        <v>0.7</v>
      </c>
      <c r="I890" s="63">
        <v>1</v>
      </c>
      <c r="J890" s="65">
        <v>27155</v>
      </c>
      <c r="K890" s="65">
        <f>I890*J890</f>
        <v>27155</v>
      </c>
      <c r="L890" s="65">
        <v>27155</v>
      </c>
      <c r="M890" s="65">
        <f>K890-L890</f>
        <v>0</v>
      </c>
      <c r="N890" s="65" t="s">
        <v>25</v>
      </c>
      <c r="O890" s="506" t="s">
        <v>38</v>
      </c>
      <c r="P890" s="435" t="s">
        <v>1646</v>
      </c>
      <c r="Q890" s="498" t="s">
        <v>1647</v>
      </c>
      <c r="R890" s="502" t="s">
        <v>809</v>
      </c>
      <c r="S890" s="430">
        <v>61127434197</v>
      </c>
      <c r="T890" s="502" t="s">
        <v>218</v>
      </c>
      <c r="U890" s="431">
        <v>241815</v>
      </c>
      <c r="V890" s="316">
        <v>27155</v>
      </c>
      <c r="W890" s="68"/>
    </row>
    <row r="891" spans="1:23" ht="25.5" hidden="1">
      <c r="A891" s="14">
        <v>887</v>
      </c>
      <c r="B891" s="63">
        <v>15</v>
      </c>
      <c r="C891" s="63" t="s">
        <v>1611</v>
      </c>
      <c r="D891" s="70" t="s">
        <v>23</v>
      </c>
      <c r="E891" s="70" t="s">
        <v>1648</v>
      </c>
      <c r="F891" s="12" t="s">
        <v>1649</v>
      </c>
      <c r="G891" s="10" t="s">
        <v>19</v>
      </c>
      <c r="H891" s="11">
        <v>0.7</v>
      </c>
      <c r="I891" s="63">
        <v>1</v>
      </c>
      <c r="J891" s="65">
        <v>10000</v>
      </c>
      <c r="K891" s="65">
        <v>10000</v>
      </c>
      <c r="L891" s="65">
        <v>5442.11</v>
      </c>
      <c r="M891" s="65">
        <v>4557.8900000000003</v>
      </c>
      <c r="N891" s="65" t="s">
        <v>25</v>
      </c>
      <c r="O891" s="506" t="s">
        <v>38</v>
      </c>
      <c r="P891" s="434" t="s">
        <v>1650</v>
      </c>
      <c r="Q891" s="498" t="s">
        <v>1651</v>
      </c>
      <c r="R891" s="502" t="s">
        <v>673</v>
      </c>
      <c r="S891" s="502" t="s">
        <v>1652</v>
      </c>
      <c r="T891" s="502" t="s">
        <v>673</v>
      </c>
      <c r="U891" s="502" t="s">
        <v>811</v>
      </c>
      <c r="V891" s="503">
        <v>10000</v>
      </c>
      <c r="W891" s="68"/>
    </row>
    <row r="892" spans="1:23" ht="25.5" hidden="1">
      <c r="A892" s="14">
        <v>888</v>
      </c>
      <c r="B892" s="63">
        <v>16</v>
      </c>
      <c r="C892" s="63" t="s">
        <v>1611</v>
      </c>
      <c r="D892" s="70" t="s">
        <v>23</v>
      </c>
      <c r="E892" s="70" t="s">
        <v>1648</v>
      </c>
      <c r="F892" s="12" t="s">
        <v>1653</v>
      </c>
      <c r="G892" s="10" t="s">
        <v>19</v>
      </c>
      <c r="H892" s="11">
        <v>0.7</v>
      </c>
      <c r="I892" s="63">
        <v>1</v>
      </c>
      <c r="J892" s="65">
        <v>9000</v>
      </c>
      <c r="K892" s="65">
        <v>9000</v>
      </c>
      <c r="L892" s="65">
        <v>9000</v>
      </c>
      <c r="M892" s="65">
        <v>0</v>
      </c>
      <c r="N892" s="65" t="s">
        <v>25</v>
      </c>
      <c r="O892" s="506" t="s">
        <v>38</v>
      </c>
      <c r="P892" s="434" t="s">
        <v>1650</v>
      </c>
      <c r="Q892" s="498" t="s">
        <v>1651</v>
      </c>
      <c r="R892" s="502" t="s">
        <v>673</v>
      </c>
      <c r="S892" s="502" t="s">
        <v>1654</v>
      </c>
      <c r="T892" s="502" t="s">
        <v>673</v>
      </c>
      <c r="U892" s="502" t="s">
        <v>811</v>
      </c>
      <c r="V892" s="503">
        <v>9000</v>
      </c>
      <c r="W892" s="68"/>
    </row>
    <row r="893" spans="1:23" ht="25.5" hidden="1">
      <c r="A893" s="14">
        <v>889</v>
      </c>
      <c r="B893" s="63">
        <v>17</v>
      </c>
      <c r="C893" s="63" t="s">
        <v>1611</v>
      </c>
      <c r="D893" s="70" t="s">
        <v>23</v>
      </c>
      <c r="E893" s="70" t="s">
        <v>1648</v>
      </c>
      <c r="F893" s="12" t="s">
        <v>1655</v>
      </c>
      <c r="G893" s="10" t="s">
        <v>24</v>
      </c>
      <c r="H893" s="11">
        <v>0.7</v>
      </c>
      <c r="I893" s="63">
        <v>1</v>
      </c>
      <c r="J893" s="65">
        <v>30000</v>
      </c>
      <c r="K893" s="65">
        <v>30000</v>
      </c>
      <c r="L893" s="65">
        <v>30000</v>
      </c>
      <c r="M893" s="65">
        <v>0</v>
      </c>
      <c r="N893" s="65" t="s">
        <v>25</v>
      </c>
      <c r="O893" s="506" t="s">
        <v>38</v>
      </c>
      <c r="P893" s="434" t="s">
        <v>1656</v>
      </c>
      <c r="Q893" s="498" t="s">
        <v>1657</v>
      </c>
      <c r="R893" s="502" t="s">
        <v>217</v>
      </c>
      <c r="S893" s="502" t="s">
        <v>1658</v>
      </c>
      <c r="T893" s="502" t="s">
        <v>217</v>
      </c>
      <c r="U893" s="502" t="s">
        <v>613</v>
      </c>
      <c r="V893" s="503">
        <v>30000</v>
      </c>
      <c r="W893" s="68"/>
    </row>
    <row r="894" spans="1:23" ht="28.5" hidden="1">
      <c r="A894" s="14">
        <v>890</v>
      </c>
      <c r="B894" s="63">
        <v>18</v>
      </c>
      <c r="C894" s="63" t="s">
        <v>1611</v>
      </c>
      <c r="D894" s="70" t="s">
        <v>23</v>
      </c>
      <c r="E894" s="70" t="s">
        <v>1659</v>
      </c>
      <c r="F894" s="12" t="s">
        <v>1660</v>
      </c>
      <c r="G894" s="10" t="s">
        <v>19</v>
      </c>
      <c r="H894" s="11">
        <v>0.7</v>
      </c>
      <c r="I894" s="63">
        <v>1</v>
      </c>
      <c r="J894" s="65">
        <v>28000</v>
      </c>
      <c r="K894" s="65">
        <f>I894*J894</f>
        <v>28000</v>
      </c>
      <c r="L894" s="65">
        <v>28000</v>
      </c>
      <c r="M894" s="65">
        <f>K894-L894</f>
        <v>0</v>
      </c>
      <c r="N894" s="65" t="s">
        <v>25</v>
      </c>
      <c r="O894" s="506" t="s">
        <v>38</v>
      </c>
      <c r="P894" s="434" t="s">
        <v>1663</v>
      </c>
      <c r="Q894" s="429" t="s">
        <v>1661</v>
      </c>
      <c r="R894" s="428">
        <v>241807</v>
      </c>
      <c r="S894" s="427">
        <v>620114252841</v>
      </c>
      <c r="T894" s="502" t="s">
        <v>811</v>
      </c>
      <c r="U894" s="502" t="s">
        <v>218</v>
      </c>
      <c r="V894" s="503">
        <v>28000</v>
      </c>
      <c r="W894" s="68"/>
    </row>
    <row r="895" spans="1:23" ht="14.25" hidden="1">
      <c r="A895" s="14">
        <v>891</v>
      </c>
      <c r="B895" s="63">
        <v>19</v>
      </c>
      <c r="C895" s="63" t="s">
        <v>1611</v>
      </c>
      <c r="D895" s="70" t="s">
        <v>23</v>
      </c>
      <c r="E895" s="70" t="s">
        <v>1659</v>
      </c>
      <c r="F895" s="98" t="s">
        <v>1662</v>
      </c>
      <c r="G895" s="10" t="s">
        <v>19</v>
      </c>
      <c r="H895" s="11">
        <v>0.7</v>
      </c>
      <c r="I895" s="63">
        <v>1</v>
      </c>
      <c r="J895" s="65">
        <v>12800</v>
      </c>
      <c r="K895" s="65">
        <f>I895*J895</f>
        <v>12800</v>
      </c>
      <c r="L895" s="65">
        <v>12800</v>
      </c>
      <c r="M895" s="65">
        <f>K895-L895</f>
        <v>0</v>
      </c>
      <c r="N895" s="65" t="s">
        <v>25</v>
      </c>
      <c r="O895" s="506" t="s">
        <v>38</v>
      </c>
      <c r="P895" s="434" t="s">
        <v>1663</v>
      </c>
      <c r="Q895" s="504" t="s">
        <v>1664</v>
      </c>
      <c r="R895" s="502" t="s">
        <v>1665</v>
      </c>
      <c r="S895" s="502" t="s">
        <v>1666</v>
      </c>
      <c r="T895" s="502" t="s">
        <v>217</v>
      </c>
      <c r="U895" s="502" t="s">
        <v>646</v>
      </c>
      <c r="V895" s="503">
        <v>12800</v>
      </c>
      <c r="W895" s="68"/>
    </row>
    <row r="896" spans="1:23" ht="14.25" hidden="1">
      <c r="A896" s="14">
        <v>892</v>
      </c>
      <c r="B896" s="63">
        <v>20</v>
      </c>
      <c r="C896" s="63" t="s">
        <v>1611</v>
      </c>
      <c r="D896" s="70" t="s">
        <v>23</v>
      </c>
      <c r="E896" s="70" t="s">
        <v>1659</v>
      </c>
      <c r="F896" s="98" t="s">
        <v>1667</v>
      </c>
      <c r="G896" s="10" t="s">
        <v>24</v>
      </c>
      <c r="H896" s="11">
        <v>0.7</v>
      </c>
      <c r="I896" s="63">
        <v>1</v>
      </c>
      <c r="J896" s="65">
        <v>24577.7</v>
      </c>
      <c r="K896" s="65">
        <f>I896*J896</f>
        <v>24577.7</v>
      </c>
      <c r="L896" s="65">
        <v>20485.21</v>
      </c>
      <c r="M896" s="65">
        <f>K896-L896</f>
        <v>4092.4900000000016</v>
      </c>
      <c r="N896" s="65" t="s">
        <v>25</v>
      </c>
      <c r="O896" s="506" t="s">
        <v>38</v>
      </c>
      <c r="P896" s="434" t="s">
        <v>1663</v>
      </c>
      <c r="Q896" s="498" t="s">
        <v>1668</v>
      </c>
      <c r="R896" s="502" t="s">
        <v>673</v>
      </c>
      <c r="S896" s="502" t="s">
        <v>1669</v>
      </c>
      <c r="T896" s="502" t="s">
        <v>613</v>
      </c>
      <c r="U896" s="502" t="s">
        <v>739</v>
      </c>
      <c r="V896" s="503">
        <v>24577</v>
      </c>
      <c r="W896" s="68"/>
    </row>
    <row r="897" spans="1:23" ht="14.25" hidden="1">
      <c r="A897" s="14">
        <v>893</v>
      </c>
      <c r="B897" s="63">
        <v>21</v>
      </c>
      <c r="C897" s="63" t="s">
        <v>1611</v>
      </c>
      <c r="D897" s="70" t="s">
        <v>23</v>
      </c>
      <c r="E897" s="70" t="s">
        <v>1659</v>
      </c>
      <c r="F897" s="12" t="s">
        <v>1670</v>
      </c>
      <c r="G897" s="10" t="s">
        <v>19</v>
      </c>
      <c r="H897" s="11">
        <v>0.7</v>
      </c>
      <c r="I897" s="63">
        <v>1</v>
      </c>
      <c r="J897" s="65">
        <v>16000</v>
      </c>
      <c r="K897" s="65">
        <f>I897*J897</f>
        <v>16000</v>
      </c>
      <c r="L897" s="65">
        <v>16000</v>
      </c>
      <c r="M897" s="65">
        <f>K897-L897</f>
        <v>0</v>
      </c>
      <c r="N897" s="65" t="s">
        <v>25</v>
      </c>
      <c r="O897" s="506" t="s">
        <v>38</v>
      </c>
      <c r="P897" s="434" t="s">
        <v>1663</v>
      </c>
      <c r="Q897" s="498" t="s">
        <v>1671</v>
      </c>
      <c r="R897" s="502" t="s">
        <v>613</v>
      </c>
      <c r="S897" s="502" t="s">
        <v>1672</v>
      </c>
      <c r="T897" s="502" t="s">
        <v>739</v>
      </c>
      <c r="U897" s="502" t="s">
        <v>218</v>
      </c>
      <c r="V897" s="503">
        <v>16000</v>
      </c>
      <c r="W897" s="68"/>
    </row>
    <row r="898" spans="1:23" ht="28.5" hidden="1">
      <c r="A898" s="14">
        <v>894</v>
      </c>
      <c r="B898" s="63">
        <v>22</v>
      </c>
      <c r="C898" s="63" t="s">
        <v>1611</v>
      </c>
      <c r="D898" s="70" t="s">
        <v>23</v>
      </c>
      <c r="E898" s="70" t="s">
        <v>1659</v>
      </c>
      <c r="F898" s="98" t="s">
        <v>1673</v>
      </c>
      <c r="G898" s="10" t="s">
        <v>24</v>
      </c>
      <c r="H898" s="11">
        <v>0.7</v>
      </c>
      <c r="I898" s="63">
        <v>1</v>
      </c>
      <c r="J898" s="82">
        <v>14062.8</v>
      </c>
      <c r="K898" s="65">
        <f>I898*J898</f>
        <v>14062.8</v>
      </c>
      <c r="L898" s="82">
        <v>10000</v>
      </c>
      <c r="M898" s="65">
        <f>K898-L898</f>
        <v>4062.7999999999993</v>
      </c>
      <c r="N898" s="65" t="s">
        <v>25</v>
      </c>
      <c r="O898" s="506" t="s">
        <v>38</v>
      </c>
      <c r="P898" s="434" t="s">
        <v>1663</v>
      </c>
      <c r="Q898" s="498" t="s">
        <v>1674</v>
      </c>
      <c r="R898" s="502" t="s">
        <v>1665</v>
      </c>
      <c r="S898" s="502" t="s">
        <v>1675</v>
      </c>
      <c r="T898" s="502" t="s">
        <v>217</v>
      </c>
      <c r="U898" s="502" t="s">
        <v>613</v>
      </c>
      <c r="V898" s="503">
        <v>14062.8</v>
      </c>
      <c r="W898" s="68"/>
    </row>
    <row r="899" spans="1:23" ht="14.25" hidden="1">
      <c r="A899" s="14">
        <v>895</v>
      </c>
      <c r="B899" s="63">
        <v>23</v>
      </c>
      <c r="C899" s="63" t="s">
        <v>1611</v>
      </c>
      <c r="D899" s="70" t="s">
        <v>23</v>
      </c>
      <c r="E899" s="70" t="s">
        <v>1676</v>
      </c>
      <c r="F899" s="12" t="s">
        <v>1677</v>
      </c>
      <c r="G899" s="10" t="s">
        <v>19</v>
      </c>
      <c r="H899" s="11">
        <v>0.7</v>
      </c>
      <c r="I899" s="63">
        <v>1</v>
      </c>
      <c r="J899" s="65">
        <v>21000</v>
      </c>
      <c r="K899" s="65">
        <v>21000</v>
      </c>
      <c r="L899" s="65">
        <v>21000</v>
      </c>
      <c r="M899" s="65">
        <v>0</v>
      </c>
      <c r="N899" s="65" t="s">
        <v>25</v>
      </c>
      <c r="O899" s="506" t="s">
        <v>38</v>
      </c>
      <c r="P899" s="434"/>
      <c r="Q899" s="498" t="s">
        <v>1678</v>
      </c>
      <c r="R899" s="502" t="s">
        <v>1679</v>
      </c>
      <c r="S899" s="502" t="s">
        <v>1680</v>
      </c>
      <c r="T899" s="502" t="s">
        <v>669</v>
      </c>
      <c r="U899" s="502" t="s">
        <v>758</v>
      </c>
      <c r="V899" s="503">
        <v>21000</v>
      </c>
      <c r="W899" s="68"/>
    </row>
    <row r="900" spans="1:23" ht="14.25" hidden="1">
      <c r="A900" s="14">
        <v>896</v>
      </c>
      <c r="B900" s="63">
        <v>24</v>
      </c>
      <c r="C900" s="63" t="s">
        <v>1611</v>
      </c>
      <c r="D900" s="70" t="s">
        <v>23</v>
      </c>
      <c r="E900" s="70" t="s">
        <v>1676</v>
      </c>
      <c r="F900" s="12" t="s">
        <v>1681</v>
      </c>
      <c r="G900" s="10" t="s">
        <v>24</v>
      </c>
      <c r="H900" s="11">
        <v>0.7</v>
      </c>
      <c r="I900" s="63">
        <v>1</v>
      </c>
      <c r="J900" s="82">
        <v>45685.1</v>
      </c>
      <c r="K900" s="65">
        <v>45685.1</v>
      </c>
      <c r="L900" s="82">
        <v>45685.1</v>
      </c>
      <c r="M900" s="65">
        <v>0</v>
      </c>
      <c r="N900" s="65" t="s">
        <v>25</v>
      </c>
      <c r="O900" s="506" t="s">
        <v>38</v>
      </c>
      <c r="P900" s="434"/>
      <c r="Q900" s="498" t="s">
        <v>1682</v>
      </c>
      <c r="R900" s="502" t="s">
        <v>635</v>
      </c>
      <c r="S900" s="502" t="s">
        <v>1683</v>
      </c>
      <c r="T900" s="502" t="s">
        <v>2712</v>
      </c>
      <c r="U900" s="502" t="s">
        <v>758</v>
      </c>
      <c r="V900" s="503">
        <v>45685.1</v>
      </c>
      <c r="W900" s="68"/>
    </row>
    <row r="901" spans="1:23" ht="14.25" hidden="1">
      <c r="A901" s="14">
        <v>897</v>
      </c>
      <c r="B901" s="63">
        <v>25</v>
      </c>
      <c r="C901" s="63" t="s">
        <v>1611</v>
      </c>
      <c r="D901" s="70" t="s">
        <v>23</v>
      </c>
      <c r="E901" s="70" t="s">
        <v>1676</v>
      </c>
      <c r="F901" s="9" t="s">
        <v>1684</v>
      </c>
      <c r="G901" s="10" t="s">
        <v>19</v>
      </c>
      <c r="H901" s="11">
        <v>0.7</v>
      </c>
      <c r="I901" s="63">
        <v>1</v>
      </c>
      <c r="J901" s="82">
        <v>15000</v>
      </c>
      <c r="K901" s="65">
        <v>15000</v>
      </c>
      <c r="L901" s="82">
        <v>15000</v>
      </c>
      <c r="M901" s="65">
        <v>0</v>
      </c>
      <c r="N901" s="65" t="s">
        <v>25</v>
      </c>
      <c r="O901" s="506" t="s">
        <v>38</v>
      </c>
      <c r="P901" s="434"/>
      <c r="Q901" s="498" t="s">
        <v>1678</v>
      </c>
      <c r="R901" s="502" t="s">
        <v>635</v>
      </c>
      <c r="S901" s="502" t="s">
        <v>1685</v>
      </c>
      <c r="T901" s="502" t="s">
        <v>2712</v>
      </c>
      <c r="U901" s="502" t="s">
        <v>758</v>
      </c>
      <c r="V901" s="503">
        <v>15000</v>
      </c>
      <c r="W901" s="68"/>
    </row>
    <row r="902" spans="1:23" ht="14.25" hidden="1">
      <c r="A902" s="14">
        <v>898</v>
      </c>
      <c r="B902" s="63">
        <v>26</v>
      </c>
      <c r="C902" s="63" t="s">
        <v>1611</v>
      </c>
      <c r="D902" s="70" t="s">
        <v>23</v>
      </c>
      <c r="E902" s="70" t="s">
        <v>1676</v>
      </c>
      <c r="F902" s="12" t="s">
        <v>82</v>
      </c>
      <c r="G902" s="10" t="s">
        <v>19</v>
      </c>
      <c r="H902" s="11">
        <v>0.7</v>
      </c>
      <c r="I902" s="63">
        <v>1</v>
      </c>
      <c r="J902" s="65">
        <v>23000</v>
      </c>
      <c r="K902" s="65">
        <v>23000</v>
      </c>
      <c r="L902" s="65">
        <v>23000</v>
      </c>
      <c r="M902" s="65">
        <v>0</v>
      </c>
      <c r="N902" s="65" t="s">
        <v>25</v>
      </c>
      <c r="O902" s="506" t="s">
        <v>38</v>
      </c>
      <c r="P902" s="434"/>
      <c r="Q902" s="498" t="s">
        <v>1686</v>
      </c>
      <c r="R902" s="502" t="s">
        <v>1632</v>
      </c>
      <c r="S902" s="502" t="s">
        <v>1687</v>
      </c>
      <c r="T902" s="502" t="s">
        <v>2712</v>
      </c>
      <c r="U902" s="502" t="s">
        <v>758</v>
      </c>
      <c r="V902" s="503">
        <v>23000</v>
      </c>
      <c r="W902" s="68"/>
    </row>
    <row r="903" spans="1:23" ht="42.75" hidden="1">
      <c r="A903" s="14">
        <v>899</v>
      </c>
      <c r="B903" s="63">
        <v>27</v>
      </c>
      <c r="C903" s="63" t="s">
        <v>1611</v>
      </c>
      <c r="D903" s="70" t="s">
        <v>18</v>
      </c>
      <c r="E903" s="70" t="s">
        <v>1612</v>
      </c>
      <c r="F903" s="9" t="s">
        <v>872</v>
      </c>
      <c r="G903" s="10" t="s">
        <v>19</v>
      </c>
      <c r="H903" s="11">
        <v>0.2</v>
      </c>
      <c r="I903" s="63">
        <v>1</v>
      </c>
      <c r="J903" s="65">
        <v>220000</v>
      </c>
      <c r="K903" s="65">
        <f>I903*J903</f>
        <v>220000</v>
      </c>
      <c r="L903" s="65">
        <v>220000</v>
      </c>
      <c r="M903" s="65">
        <f>K903-L903</f>
        <v>0</v>
      </c>
      <c r="N903" s="65" t="s">
        <v>25</v>
      </c>
      <c r="O903" s="355" t="s">
        <v>44</v>
      </c>
      <c r="P903" s="426"/>
      <c r="Q903" s="357"/>
      <c r="R903" s="358"/>
      <c r="S903" s="358"/>
      <c r="T903" s="358"/>
      <c r="U903" s="358"/>
      <c r="V903" s="359"/>
      <c r="W903" s="68"/>
    </row>
    <row r="904" spans="1:23" ht="57" hidden="1">
      <c r="A904" s="14">
        <v>900</v>
      </c>
      <c r="B904" s="63">
        <v>28</v>
      </c>
      <c r="C904" s="63" t="s">
        <v>1611</v>
      </c>
      <c r="D904" s="70" t="s">
        <v>18</v>
      </c>
      <c r="E904" s="70" t="s">
        <v>1612</v>
      </c>
      <c r="F904" s="9" t="s">
        <v>1688</v>
      </c>
      <c r="G904" s="10" t="s">
        <v>19</v>
      </c>
      <c r="H904" s="11">
        <v>0.2</v>
      </c>
      <c r="I904" s="63">
        <v>1</v>
      </c>
      <c r="J904" s="65">
        <v>557000</v>
      </c>
      <c r="K904" s="65">
        <v>557000</v>
      </c>
      <c r="L904" s="65">
        <v>557000</v>
      </c>
      <c r="M904" s="65">
        <v>0</v>
      </c>
      <c r="N904" s="65" t="s">
        <v>20</v>
      </c>
      <c r="O904" s="506" t="s">
        <v>38</v>
      </c>
      <c r="P904" s="425"/>
      <c r="Q904" s="498" t="s">
        <v>2713</v>
      </c>
      <c r="R904" s="502" t="s">
        <v>2807</v>
      </c>
      <c r="S904" s="502" t="s">
        <v>2964</v>
      </c>
      <c r="T904" s="502" t="s">
        <v>2812</v>
      </c>
      <c r="U904" s="502" t="s">
        <v>2813</v>
      </c>
      <c r="V904" s="316">
        <v>557000</v>
      </c>
      <c r="W904" s="68"/>
    </row>
    <row r="905" spans="1:23" ht="28.5" hidden="1">
      <c r="A905" s="14">
        <v>901</v>
      </c>
      <c r="B905" s="63">
        <v>29</v>
      </c>
      <c r="C905" s="63" t="s">
        <v>1611</v>
      </c>
      <c r="D905" s="70" t="s">
        <v>23</v>
      </c>
      <c r="E905" s="70" t="s">
        <v>1627</v>
      </c>
      <c r="F905" s="9" t="s">
        <v>355</v>
      </c>
      <c r="G905" s="10" t="s">
        <v>19</v>
      </c>
      <c r="H905" s="11">
        <v>0.2</v>
      </c>
      <c r="I905" s="63">
        <v>1</v>
      </c>
      <c r="J905" s="82">
        <v>50000</v>
      </c>
      <c r="K905" s="65">
        <v>50000</v>
      </c>
      <c r="L905" s="82">
        <v>50000</v>
      </c>
      <c r="M905" s="65">
        <v>0</v>
      </c>
      <c r="N905" s="65" t="s">
        <v>25</v>
      </c>
      <c r="O905" s="506" t="s">
        <v>38</v>
      </c>
      <c r="P905" s="434"/>
      <c r="Q905" s="498" t="s">
        <v>2714</v>
      </c>
      <c r="R905" s="502" t="s">
        <v>2712</v>
      </c>
      <c r="S905" s="502" t="s">
        <v>2715</v>
      </c>
      <c r="T905" s="502" t="s">
        <v>1818</v>
      </c>
      <c r="U905" s="502" t="s">
        <v>2716</v>
      </c>
      <c r="V905" s="503">
        <v>50000</v>
      </c>
      <c r="W905" s="68"/>
    </row>
    <row r="906" spans="1:23" ht="28.5" hidden="1">
      <c r="A906" s="14">
        <v>902</v>
      </c>
      <c r="B906" s="63">
        <v>30</v>
      </c>
      <c r="C906" s="63" t="s">
        <v>1611</v>
      </c>
      <c r="D906" s="70" t="s">
        <v>23</v>
      </c>
      <c r="E906" s="70" t="s">
        <v>1639</v>
      </c>
      <c r="F906" s="9" t="s">
        <v>1689</v>
      </c>
      <c r="G906" s="10" t="s">
        <v>24</v>
      </c>
      <c r="H906" s="11">
        <v>0.2</v>
      </c>
      <c r="I906" s="63">
        <v>280</v>
      </c>
      <c r="J906" s="65">
        <v>795</v>
      </c>
      <c r="K906" s="65">
        <f>I906*J906</f>
        <v>222600</v>
      </c>
      <c r="L906" s="65">
        <v>222600</v>
      </c>
      <c r="M906" s="65">
        <f>K906-L906</f>
        <v>0</v>
      </c>
      <c r="N906" s="65" t="s">
        <v>25</v>
      </c>
      <c r="O906" s="506" t="s">
        <v>38</v>
      </c>
      <c r="P906" s="506" t="s">
        <v>133</v>
      </c>
      <c r="Q906" s="498" t="s">
        <v>1690</v>
      </c>
      <c r="R906" s="431">
        <v>241810</v>
      </c>
      <c r="S906" s="502">
        <v>62017297379</v>
      </c>
      <c r="T906" s="502" t="s">
        <v>700</v>
      </c>
      <c r="U906" s="502" t="s">
        <v>2579</v>
      </c>
      <c r="V906" s="503">
        <v>222600</v>
      </c>
      <c r="W906" s="68"/>
    </row>
    <row r="907" spans="1:23" ht="28.5" hidden="1">
      <c r="A907" s="14">
        <v>903</v>
      </c>
      <c r="B907" s="63">
        <v>31</v>
      </c>
      <c r="C907" s="63" t="s">
        <v>1611</v>
      </c>
      <c r="D907" s="70" t="s">
        <v>23</v>
      </c>
      <c r="E907" s="70" t="s">
        <v>1659</v>
      </c>
      <c r="F907" s="9" t="s">
        <v>355</v>
      </c>
      <c r="G907" s="10" t="s">
        <v>19</v>
      </c>
      <c r="H907" s="11">
        <v>0.2</v>
      </c>
      <c r="I907" s="63">
        <v>1</v>
      </c>
      <c r="J907" s="82">
        <v>50000</v>
      </c>
      <c r="K907" s="65">
        <f>I907*J907</f>
        <v>50000</v>
      </c>
      <c r="L907" s="82">
        <v>50000</v>
      </c>
      <c r="M907" s="65">
        <f>K907-L907</f>
        <v>0</v>
      </c>
      <c r="N907" s="65" t="s">
        <v>25</v>
      </c>
      <c r="O907" s="506" t="s">
        <v>38</v>
      </c>
      <c r="P907" s="434"/>
      <c r="Q907" s="498" t="s">
        <v>1209</v>
      </c>
      <c r="R907" s="502" t="s">
        <v>2717</v>
      </c>
      <c r="S907" s="502" t="s">
        <v>2718</v>
      </c>
      <c r="T907" s="502" t="s">
        <v>2579</v>
      </c>
      <c r="U907" s="502" t="s">
        <v>214</v>
      </c>
      <c r="V907" s="503">
        <v>50000</v>
      </c>
      <c r="W907" s="68"/>
    </row>
    <row r="908" spans="1:23" ht="38.25" hidden="1">
      <c r="A908" s="14">
        <v>904</v>
      </c>
      <c r="B908" s="63">
        <v>32</v>
      </c>
      <c r="C908" s="63" t="s">
        <v>1611</v>
      </c>
      <c r="D908" s="70" t="s">
        <v>23</v>
      </c>
      <c r="E908" s="70" t="s">
        <v>1676</v>
      </c>
      <c r="F908" s="9" t="s">
        <v>355</v>
      </c>
      <c r="G908" s="10" t="s">
        <v>19</v>
      </c>
      <c r="H908" s="11">
        <v>0.2</v>
      </c>
      <c r="I908" s="63">
        <v>1</v>
      </c>
      <c r="J908" s="82">
        <v>50000</v>
      </c>
      <c r="K908" s="65">
        <f>I908*J908</f>
        <v>50000</v>
      </c>
      <c r="L908" s="82">
        <v>50000</v>
      </c>
      <c r="M908" s="65">
        <f>K908-L908</f>
        <v>0</v>
      </c>
      <c r="N908" s="65" t="s">
        <v>25</v>
      </c>
      <c r="O908" s="506" t="s">
        <v>44</v>
      </c>
      <c r="P908" s="435"/>
      <c r="Q908" s="498"/>
      <c r="R908" s="502"/>
      <c r="S908" s="502"/>
      <c r="T908" s="502"/>
      <c r="U908" s="502"/>
      <c r="V908" s="503"/>
      <c r="W908" s="68"/>
    </row>
    <row r="909" spans="1:23" ht="14.25" hidden="1">
      <c r="A909" s="14">
        <v>905</v>
      </c>
      <c r="B909" s="63">
        <v>33</v>
      </c>
      <c r="C909" s="63" t="s">
        <v>1611</v>
      </c>
      <c r="D909" s="70" t="s">
        <v>18</v>
      </c>
      <c r="E909" s="70" t="s">
        <v>1612</v>
      </c>
      <c r="F909" s="12" t="s">
        <v>1691</v>
      </c>
      <c r="G909" s="10" t="s">
        <v>24</v>
      </c>
      <c r="H909" s="11">
        <v>0.1</v>
      </c>
      <c r="I909" s="63">
        <v>1</v>
      </c>
      <c r="J909" s="65">
        <v>300000</v>
      </c>
      <c r="K909" s="65">
        <v>300000</v>
      </c>
      <c r="L909" s="65">
        <v>300000</v>
      </c>
      <c r="M909" s="65">
        <v>0</v>
      </c>
      <c r="N909" s="65" t="s">
        <v>25</v>
      </c>
      <c r="O909" s="506" t="s">
        <v>38</v>
      </c>
      <c r="P909" s="434"/>
      <c r="Q909" s="498" t="s">
        <v>1692</v>
      </c>
      <c r="R909" s="502" t="s">
        <v>673</v>
      </c>
      <c r="S909" s="502" t="s">
        <v>1693</v>
      </c>
      <c r="T909" s="502" t="s">
        <v>735</v>
      </c>
      <c r="U909" s="502" t="s">
        <v>2719</v>
      </c>
      <c r="V909" s="503">
        <v>299000</v>
      </c>
      <c r="W909" s="68"/>
    </row>
    <row r="910" spans="1:23" ht="57" hidden="1">
      <c r="A910" s="14">
        <v>906</v>
      </c>
      <c r="B910" s="63">
        <v>34</v>
      </c>
      <c r="C910" s="63" t="s">
        <v>1611</v>
      </c>
      <c r="D910" s="70" t="s">
        <v>18</v>
      </c>
      <c r="E910" s="70" t="s">
        <v>1612</v>
      </c>
      <c r="F910" s="9" t="s">
        <v>1694</v>
      </c>
      <c r="G910" s="10" t="s">
        <v>19</v>
      </c>
      <c r="H910" s="11">
        <v>0.1</v>
      </c>
      <c r="I910" s="63">
        <v>1</v>
      </c>
      <c r="J910" s="65">
        <v>870000</v>
      </c>
      <c r="K910" s="65">
        <v>870000</v>
      </c>
      <c r="L910" s="65">
        <v>870000</v>
      </c>
      <c r="M910" s="65">
        <v>0</v>
      </c>
      <c r="N910" s="65" t="s">
        <v>20</v>
      </c>
      <c r="O910" s="506" t="s">
        <v>133</v>
      </c>
      <c r="P910" s="435"/>
      <c r="Q910" s="498" t="s">
        <v>2720</v>
      </c>
      <c r="R910" s="502" t="s">
        <v>2645</v>
      </c>
      <c r="S910" s="502" t="s">
        <v>2721</v>
      </c>
      <c r="T910" s="502"/>
      <c r="U910" s="502"/>
      <c r="V910" s="503"/>
      <c r="W910" s="68"/>
    </row>
    <row r="911" spans="1:23" s="208" customFormat="1" ht="14.25" hidden="1">
      <c r="A911" s="190">
        <v>907</v>
      </c>
      <c r="B911" s="191">
        <v>1</v>
      </c>
      <c r="C911" s="191" t="s">
        <v>1284</v>
      </c>
      <c r="D911" s="192" t="s">
        <v>23</v>
      </c>
      <c r="E911" s="192" t="s">
        <v>1285</v>
      </c>
      <c r="F911" s="193" t="s">
        <v>1286</v>
      </c>
      <c r="G911" s="194" t="s">
        <v>24</v>
      </c>
      <c r="H911" s="195">
        <v>0.7</v>
      </c>
      <c r="I911" s="191">
        <v>1</v>
      </c>
      <c r="J911" s="197">
        <v>40000</v>
      </c>
      <c r="K911" s="197">
        <f t="shared" ref="K911:K958" si="39">I911*J911</f>
        <v>40000</v>
      </c>
      <c r="L911" s="197">
        <v>40000</v>
      </c>
      <c r="M911" s="197">
        <f t="shared" ref="M911:M958" si="40">K911-L911</f>
        <v>0</v>
      </c>
      <c r="N911" s="197" t="s">
        <v>25</v>
      </c>
      <c r="O911" s="205" t="s">
        <v>262</v>
      </c>
      <c r="P911" s="490" t="s">
        <v>262</v>
      </c>
      <c r="Q911" s="471" t="s">
        <v>1287</v>
      </c>
      <c r="R911" s="477" t="s">
        <v>1288</v>
      </c>
      <c r="S911" s="477" t="s">
        <v>1289</v>
      </c>
      <c r="T911" s="477" t="s">
        <v>1290</v>
      </c>
      <c r="U911" s="477" t="s">
        <v>965</v>
      </c>
      <c r="V911" s="640">
        <v>40000</v>
      </c>
      <c r="W911" s="205"/>
    </row>
    <row r="912" spans="1:23" ht="14.25" hidden="1">
      <c r="A912" s="14">
        <v>908</v>
      </c>
      <c r="B912" s="63">
        <v>2</v>
      </c>
      <c r="C912" s="63" t="s">
        <v>1284</v>
      </c>
      <c r="D912" s="70" t="s">
        <v>23</v>
      </c>
      <c r="E912" s="70" t="s">
        <v>1285</v>
      </c>
      <c r="F912" s="9" t="s">
        <v>1291</v>
      </c>
      <c r="G912" s="10" t="s">
        <v>24</v>
      </c>
      <c r="H912" s="11">
        <v>0.7</v>
      </c>
      <c r="I912" s="63">
        <v>1</v>
      </c>
      <c r="J912" s="65">
        <v>30000</v>
      </c>
      <c r="K912" s="65">
        <f t="shared" si="39"/>
        <v>30000</v>
      </c>
      <c r="L912" s="65">
        <v>30000</v>
      </c>
      <c r="M912" s="65">
        <f t="shared" si="40"/>
        <v>0</v>
      </c>
      <c r="N912" s="65" t="s">
        <v>25</v>
      </c>
      <c r="O912" s="12" t="s">
        <v>262</v>
      </c>
      <c r="P912" s="646" t="s">
        <v>262</v>
      </c>
      <c r="Q912" s="642" t="s">
        <v>1292</v>
      </c>
      <c r="R912" s="644" t="s">
        <v>1288</v>
      </c>
      <c r="S912" s="645" t="s">
        <v>1293</v>
      </c>
      <c r="T912" s="645" t="s">
        <v>1290</v>
      </c>
      <c r="U912" s="644" t="s">
        <v>965</v>
      </c>
      <c r="V912" s="648">
        <v>30000</v>
      </c>
      <c r="W912" s="12"/>
    </row>
    <row r="913" spans="1:23" ht="28.5" hidden="1">
      <c r="A913" s="14">
        <v>909</v>
      </c>
      <c r="B913" s="63">
        <v>3</v>
      </c>
      <c r="C913" s="63" t="s">
        <v>1284</v>
      </c>
      <c r="D913" s="70" t="s">
        <v>23</v>
      </c>
      <c r="E913" s="70" t="s">
        <v>1225</v>
      </c>
      <c r="F913" s="9" t="s">
        <v>1294</v>
      </c>
      <c r="G913" s="10" t="s">
        <v>19</v>
      </c>
      <c r="H913" s="11">
        <v>0.7</v>
      </c>
      <c r="I913" s="63">
        <v>1</v>
      </c>
      <c r="J913" s="65">
        <v>28600</v>
      </c>
      <c r="K913" s="65">
        <f t="shared" si="39"/>
        <v>28600</v>
      </c>
      <c r="L913" s="65">
        <v>28600</v>
      </c>
      <c r="M913" s="65">
        <f t="shared" si="40"/>
        <v>0</v>
      </c>
      <c r="N913" s="65" t="s">
        <v>25</v>
      </c>
      <c r="O913" s="12" t="s">
        <v>1295</v>
      </c>
      <c r="P913" s="646" t="s">
        <v>262</v>
      </c>
      <c r="Q913" s="642" t="s">
        <v>1297</v>
      </c>
      <c r="R913" s="644" t="s">
        <v>631</v>
      </c>
      <c r="S913" s="644" t="s">
        <v>3039</v>
      </c>
      <c r="T913" s="644" t="s">
        <v>3040</v>
      </c>
      <c r="U913" s="644" t="s">
        <v>3040</v>
      </c>
      <c r="V913" s="648">
        <v>28600</v>
      </c>
      <c r="W913" s="12"/>
    </row>
    <row r="914" spans="1:23" ht="14.25" hidden="1">
      <c r="A914" s="14">
        <v>910</v>
      </c>
      <c r="B914" s="63">
        <v>4</v>
      </c>
      <c r="C914" s="63" t="s">
        <v>1284</v>
      </c>
      <c r="D914" s="70" t="s">
        <v>23</v>
      </c>
      <c r="E914" s="70" t="s">
        <v>1225</v>
      </c>
      <c r="F914" s="9" t="s">
        <v>1298</v>
      </c>
      <c r="G914" s="10" t="s">
        <v>24</v>
      </c>
      <c r="H914" s="11">
        <v>0.7</v>
      </c>
      <c r="I914" s="63">
        <v>60</v>
      </c>
      <c r="J914" s="65">
        <v>600</v>
      </c>
      <c r="K914" s="65">
        <f t="shared" si="39"/>
        <v>36000</v>
      </c>
      <c r="L914" s="65">
        <v>36000</v>
      </c>
      <c r="M914" s="65">
        <f t="shared" si="40"/>
        <v>0</v>
      </c>
      <c r="N914" s="65" t="s">
        <v>25</v>
      </c>
      <c r="O914" s="12" t="s">
        <v>1299</v>
      </c>
      <c r="P914" s="650" t="s">
        <v>262</v>
      </c>
      <c r="Q914" s="642" t="s">
        <v>1304</v>
      </c>
      <c r="R914" s="644" t="s">
        <v>1301</v>
      </c>
      <c r="S914" s="644" t="s">
        <v>1289</v>
      </c>
      <c r="T914" s="644" t="s">
        <v>1332</v>
      </c>
      <c r="U914" s="644" t="s">
        <v>3041</v>
      </c>
      <c r="V914" s="648">
        <v>36000</v>
      </c>
      <c r="W914" s="12"/>
    </row>
    <row r="915" spans="1:23" ht="14.25" hidden="1">
      <c r="A915" s="14">
        <v>911</v>
      </c>
      <c r="B915" s="63">
        <v>5</v>
      </c>
      <c r="C915" s="63" t="s">
        <v>1284</v>
      </c>
      <c r="D915" s="70" t="s">
        <v>23</v>
      </c>
      <c r="E915" s="70" t="s">
        <v>1302</v>
      </c>
      <c r="F915" s="9" t="s">
        <v>1303</v>
      </c>
      <c r="G915" s="10" t="s">
        <v>24</v>
      </c>
      <c r="H915" s="11">
        <v>0.7</v>
      </c>
      <c r="I915" s="63">
        <v>1</v>
      </c>
      <c r="J915" s="65">
        <v>85000</v>
      </c>
      <c r="K915" s="65">
        <f t="shared" si="39"/>
        <v>85000</v>
      </c>
      <c r="L915" s="65">
        <v>85000</v>
      </c>
      <c r="M915" s="65">
        <f t="shared" si="40"/>
        <v>0</v>
      </c>
      <c r="N915" s="65" t="s">
        <v>25</v>
      </c>
      <c r="O915" s="12" t="s">
        <v>1299</v>
      </c>
      <c r="P915" s="650" t="s">
        <v>262</v>
      </c>
      <c r="Q915" s="642" t="s">
        <v>1304</v>
      </c>
      <c r="R915" s="644" t="s">
        <v>1305</v>
      </c>
      <c r="S915" s="644" t="s">
        <v>1306</v>
      </c>
      <c r="T915" s="644" t="s">
        <v>3042</v>
      </c>
      <c r="U915" s="644" t="s">
        <v>3043</v>
      </c>
      <c r="V915" s="648">
        <v>85000</v>
      </c>
      <c r="W915" s="68"/>
    </row>
    <row r="916" spans="1:23" ht="14.25" hidden="1">
      <c r="A916" s="14">
        <v>912</v>
      </c>
      <c r="B916" s="63">
        <v>6</v>
      </c>
      <c r="C916" s="63" t="s">
        <v>1284</v>
      </c>
      <c r="D916" s="70" t="s">
        <v>23</v>
      </c>
      <c r="E916" s="70" t="s">
        <v>1307</v>
      </c>
      <c r="F916" s="9" t="s">
        <v>1308</v>
      </c>
      <c r="G916" s="10" t="s">
        <v>24</v>
      </c>
      <c r="H916" s="11">
        <v>0.7</v>
      </c>
      <c r="I916" s="63">
        <v>50</v>
      </c>
      <c r="J916" s="65">
        <v>1600</v>
      </c>
      <c r="K916" s="65">
        <f t="shared" si="39"/>
        <v>80000</v>
      </c>
      <c r="L916" s="65">
        <v>80000</v>
      </c>
      <c r="M916" s="65">
        <f t="shared" si="40"/>
        <v>0</v>
      </c>
      <c r="N916" s="65" t="s">
        <v>25</v>
      </c>
      <c r="O916" s="12" t="s">
        <v>1299</v>
      </c>
      <c r="P916" s="646" t="s">
        <v>262</v>
      </c>
      <c r="Q916" s="642" t="s">
        <v>1304</v>
      </c>
      <c r="R916" s="644" t="s">
        <v>849</v>
      </c>
      <c r="S916" s="644" t="s">
        <v>1309</v>
      </c>
      <c r="T916" s="644" t="s">
        <v>3044</v>
      </c>
      <c r="U916" s="644" t="s">
        <v>3045</v>
      </c>
      <c r="V916" s="648">
        <v>80000</v>
      </c>
      <c r="W916" s="68"/>
    </row>
    <row r="917" spans="1:23" ht="28.5" hidden="1">
      <c r="A917" s="14">
        <v>913</v>
      </c>
      <c r="B917" s="63">
        <v>7</v>
      </c>
      <c r="C917" s="63" t="s">
        <v>1284</v>
      </c>
      <c r="D917" s="70" t="s">
        <v>23</v>
      </c>
      <c r="E917" s="70" t="s">
        <v>1310</v>
      </c>
      <c r="F917" s="9" t="s">
        <v>1311</v>
      </c>
      <c r="G917" s="10" t="s">
        <v>24</v>
      </c>
      <c r="H917" s="11">
        <v>0.7</v>
      </c>
      <c r="I917" s="63">
        <v>1</v>
      </c>
      <c r="J917" s="65">
        <v>40000</v>
      </c>
      <c r="K917" s="65">
        <f t="shared" si="39"/>
        <v>40000</v>
      </c>
      <c r="L917" s="65">
        <v>40000</v>
      </c>
      <c r="M917" s="65">
        <f t="shared" si="40"/>
        <v>0</v>
      </c>
      <c r="N917" s="65" t="s">
        <v>25</v>
      </c>
      <c r="O917" s="12" t="s">
        <v>1295</v>
      </c>
      <c r="P917" s="650" t="s">
        <v>262</v>
      </c>
      <c r="Q917" s="642" t="s">
        <v>3046</v>
      </c>
      <c r="R917" s="644" t="s">
        <v>3047</v>
      </c>
      <c r="S917" s="644" t="s">
        <v>3048</v>
      </c>
      <c r="T917" s="644" t="s">
        <v>3049</v>
      </c>
      <c r="U917" s="644" t="s">
        <v>3050</v>
      </c>
      <c r="V917" s="648">
        <v>40000</v>
      </c>
      <c r="W917" s="68"/>
    </row>
    <row r="918" spans="1:23" ht="42.75" hidden="1">
      <c r="A918" s="14">
        <v>914</v>
      </c>
      <c r="B918" s="63">
        <v>8</v>
      </c>
      <c r="C918" s="63" t="s">
        <v>1284</v>
      </c>
      <c r="D918" s="70" t="s">
        <v>23</v>
      </c>
      <c r="E918" s="70" t="s">
        <v>1310</v>
      </c>
      <c r="F918" s="9" t="s">
        <v>1312</v>
      </c>
      <c r="G918" s="10" t="s">
        <v>19</v>
      </c>
      <c r="H918" s="11">
        <v>0.7</v>
      </c>
      <c r="I918" s="63">
        <v>1</v>
      </c>
      <c r="J918" s="65">
        <v>30000</v>
      </c>
      <c r="K918" s="65">
        <f t="shared" si="39"/>
        <v>30000</v>
      </c>
      <c r="L918" s="65">
        <v>30000</v>
      </c>
      <c r="M918" s="65">
        <f t="shared" si="40"/>
        <v>0</v>
      </c>
      <c r="N918" s="65" t="s">
        <v>25</v>
      </c>
      <c r="O918" s="12" t="s">
        <v>262</v>
      </c>
      <c r="P918" s="650" t="s">
        <v>262</v>
      </c>
      <c r="Q918" s="642" t="s">
        <v>1313</v>
      </c>
      <c r="R918" s="644" t="s">
        <v>683</v>
      </c>
      <c r="S918" s="644" t="s">
        <v>223</v>
      </c>
      <c r="T918" s="644" t="s">
        <v>1314</v>
      </c>
      <c r="U918" s="644" t="s">
        <v>1314</v>
      </c>
      <c r="V918" s="648">
        <v>29900</v>
      </c>
      <c r="W918" s="68"/>
    </row>
    <row r="919" spans="1:23" ht="28.5" hidden="1">
      <c r="A919" s="14">
        <v>915</v>
      </c>
      <c r="B919" s="63">
        <v>9</v>
      </c>
      <c r="C919" s="63" t="s">
        <v>1284</v>
      </c>
      <c r="D919" s="70" t="s">
        <v>23</v>
      </c>
      <c r="E919" s="70" t="s">
        <v>583</v>
      </c>
      <c r="F919" s="9" t="s">
        <v>1315</v>
      </c>
      <c r="G919" s="10" t="s">
        <v>19</v>
      </c>
      <c r="H919" s="11">
        <v>0.7</v>
      </c>
      <c r="I919" s="63">
        <v>1</v>
      </c>
      <c r="J919" s="65">
        <v>28600</v>
      </c>
      <c r="K919" s="65">
        <f t="shared" si="39"/>
        <v>28600</v>
      </c>
      <c r="L919" s="65">
        <v>28600</v>
      </c>
      <c r="M919" s="65">
        <f t="shared" si="40"/>
        <v>0</v>
      </c>
      <c r="N919" s="65" t="s">
        <v>25</v>
      </c>
      <c r="O919" s="12" t="s">
        <v>1295</v>
      </c>
      <c r="P919" s="646" t="s">
        <v>262</v>
      </c>
      <c r="Q919" s="642" t="s">
        <v>1297</v>
      </c>
      <c r="R919" s="644" t="s">
        <v>3051</v>
      </c>
      <c r="S919" s="644" t="s">
        <v>3052</v>
      </c>
      <c r="T919" s="644" t="s">
        <v>3053</v>
      </c>
      <c r="U919" s="644" t="s">
        <v>3053</v>
      </c>
      <c r="V919" s="648">
        <v>28600</v>
      </c>
      <c r="W919" s="68"/>
    </row>
    <row r="920" spans="1:23" ht="28.5" hidden="1">
      <c r="A920" s="14">
        <v>916</v>
      </c>
      <c r="B920" s="63">
        <v>10</v>
      </c>
      <c r="C920" s="63" t="s">
        <v>1284</v>
      </c>
      <c r="D920" s="70" t="s">
        <v>23</v>
      </c>
      <c r="E920" s="70" t="s">
        <v>583</v>
      </c>
      <c r="F920" s="9" t="s">
        <v>61</v>
      </c>
      <c r="G920" s="10" t="s">
        <v>19</v>
      </c>
      <c r="H920" s="11">
        <v>0.7</v>
      </c>
      <c r="I920" s="63">
        <v>2</v>
      </c>
      <c r="J920" s="65">
        <v>21000</v>
      </c>
      <c r="K920" s="65">
        <f t="shared" si="39"/>
        <v>42000</v>
      </c>
      <c r="L920" s="65">
        <v>42000</v>
      </c>
      <c r="M920" s="65">
        <f t="shared" si="40"/>
        <v>0</v>
      </c>
      <c r="N920" s="65" t="s">
        <v>25</v>
      </c>
      <c r="O920" s="12" t="s">
        <v>262</v>
      </c>
      <c r="P920" s="646" t="s">
        <v>262</v>
      </c>
      <c r="Q920" s="642" t="s">
        <v>504</v>
      </c>
      <c r="R920" s="644" t="s">
        <v>739</v>
      </c>
      <c r="S920" s="644" t="s">
        <v>1316</v>
      </c>
      <c r="T920" s="644" t="s">
        <v>657</v>
      </c>
      <c r="U920" s="644" t="s">
        <v>657</v>
      </c>
      <c r="V920" s="648">
        <v>42000</v>
      </c>
      <c r="W920" s="68"/>
    </row>
    <row r="921" spans="1:23" ht="28.5" hidden="1">
      <c r="A921" s="14">
        <v>917</v>
      </c>
      <c r="B921" s="63">
        <v>11</v>
      </c>
      <c r="C921" s="63" t="s">
        <v>1284</v>
      </c>
      <c r="D921" s="70" t="s">
        <v>23</v>
      </c>
      <c r="E921" s="70" t="s">
        <v>1317</v>
      </c>
      <c r="F921" s="9" t="s">
        <v>453</v>
      </c>
      <c r="G921" s="10" t="s">
        <v>24</v>
      </c>
      <c r="H921" s="11">
        <v>0.7</v>
      </c>
      <c r="I921" s="63">
        <v>1</v>
      </c>
      <c r="J921" s="65">
        <v>96000</v>
      </c>
      <c r="K921" s="65">
        <f t="shared" si="39"/>
        <v>96000</v>
      </c>
      <c r="L921" s="65">
        <v>95927.73</v>
      </c>
      <c r="M921" s="65">
        <f t="shared" si="40"/>
        <v>72.270000000004075</v>
      </c>
      <c r="N921" s="65" t="s">
        <v>25</v>
      </c>
      <c r="O921" s="12" t="s">
        <v>1295</v>
      </c>
      <c r="P921" s="650" t="s">
        <v>262</v>
      </c>
      <c r="Q921" s="642" t="s">
        <v>1304</v>
      </c>
      <c r="R921" s="644" t="s">
        <v>3054</v>
      </c>
      <c r="S921" s="644" t="s">
        <v>1309</v>
      </c>
      <c r="T921" s="644" t="s">
        <v>1323</v>
      </c>
      <c r="U921" s="644" t="s">
        <v>1323</v>
      </c>
      <c r="V921" s="648">
        <v>96000</v>
      </c>
      <c r="W921" s="68"/>
    </row>
    <row r="922" spans="1:23" ht="28.5" hidden="1">
      <c r="A922" s="14">
        <v>918</v>
      </c>
      <c r="B922" s="63">
        <v>12</v>
      </c>
      <c r="C922" s="63" t="s">
        <v>1284</v>
      </c>
      <c r="D922" s="70" t="s">
        <v>23</v>
      </c>
      <c r="E922" s="70" t="s">
        <v>1318</v>
      </c>
      <c r="F922" s="9" t="s">
        <v>1319</v>
      </c>
      <c r="G922" s="10" t="s">
        <v>24</v>
      </c>
      <c r="H922" s="11">
        <v>0.7</v>
      </c>
      <c r="I922" s="63">
        <v>1</v>
      </c>
      <c r="J922" s="65">
        <v>40000</v>
      </c>
      <c r="K922" s="65">
        <f t="shared" si="39"/>
        <v>40000</v>
      </c>
      <c r="L922" s="65">
        <v>40000</v>
      </c>
      <c r="M922" s="65">
        <f t="shared" si="40"/>
        <v>0</v>
      </c>
      <c r="N922" s="65" t="s">
        <v>25</v>
      </c>
      <c r="O922" s="12" t="s">
        <v>262</v>
      </c>
      <c r="P922" s="646" t="s">
        <v>262</v>
      </c>
      <c r="Q922" s="642" t="s">
        <v>1304</v>
      </c>
      <c r="R922" s="644" t="s">
        <v>1320</v>
      </c>
      <c r="S922" s="644" t="s">
        <v>1321</v>
      </c>
      <c r="T922" s="644" t="s">
        <v>1322</v>
      </c>
      <c r="U922" s="644" t="s">
        <v>1323</v>
      </c>
      <c r="V922" s="648">
        <v>40000</v>
      </c>
      <c r="W922" s="68"/>
    </row>
    <row r="923" spans="1:23" ht="28.5" hidden="1">
      <c r="A923" s="14">
        <v>919</v>
      </c>
      <c r="B923" s="63">
        <v>13</v>
      </c>
      <c r="C923" s="63" t="s">
        <v>1284</v>
      </c>
      <c r="D923" s="70" t="s">
        <v>23</v>
      </c>
      <c r="E923" s="70" t="s">
        <v>1318</v>
      </c>
      <c r="F923" s="9" t="s">
        <v>1324</v>
      </c>
      <c r="G923" s="10" t="s">
        <v>19</v>
      </c>
      <c r="H923" s="11">
        <v>0.7</v>
      </c>
      <c r="I923" s="63">
        <v>1</v>
      </c>
      <c r="J923" s="65">
        <v>30000</v>
      </c>
      <c r="K923" s="65">
        <f t="shared" si="39"/>
        <v>30000</v>
      </c>
      <c r="L923" s="65">
        <v>30000</v>
      </c>
      <c r="M923" s="65">
        <f t="shared" si="40"/>
        <v>0</v>
      </c>
      <c r="N923" s="65" t="s">
        <v>25</v>
      </c>
      <c r="O923" s="12" t="s">
        <v>262</v>
      </c>
      <c r="P923" s="650" t="s">
        <v>262</v>
      </c>
      <c r="Q923" s="647" t="s">
        <v>1313</v>
      </c>
      <c r="R923" s="645" t="s">
        <v>1325</v>
      </c>
      <c r="S923" s="645" t="s">
        <v>198</v>
      </c>
      <c r="T923" s="645" t="s">
        <v>694</v>
      </c>
      <c r="U923" s="645" t="s">
        <v>694</v>
      </c>
      <c r="V923" s="649">
        <v>29950</v>
      </c>
      <c r="W923" s="68"/>
    </row>
    <row r="924" spans="1:23" ht="28.5" hidden="1">
      <c r="A924" s="14">
        <v>920</v>
      </c>
      <c r="B924" s="63">
        <v>14</v>
      </c>
      <c r="C924" s="63" t="s">
        <v>1284</v>
      </c>
      <c r="D924" s="70" t="s">
        <v>23</v>
      </c>
      <c r="E924" s="70" t="s">
        <v>1326</v>
      </c>
      <c r="F924" s="9" t="s">
        <v>1327</v>
      </c>
      <c r="G924" s="10" t="s">
        <v>24</v>
      </c>
      <c r="H924" s="11">
        <v>0.7</v>
      </c>
      <c r="I924" s="63">
        <v>1</v>
      </c>
      <c r="J924" s="65">
        <v>80000</v>
      </c>
      <c r="K924" s="65">
        <f t="shared" si="39"/>
        <v>80000</v>
      </c>
      <c r="L924" s="65">
        <v>80000</v>
      </c>
      <c r="M924" s="65">
        <f t="shared" si="40"/>
        <v>0</v>
      </c>
      <c r="N924" s="65" t="s">
        <v>25</v>
      </c>
      <c r="O924" s="12" t="s">
        <v>1295</v>
      </c>
      <c r="P924" s="650" t="s">
        <v>262</v>
      </c>
      <c r="Q924" s="642" t="s">
        <v>1304</v>
      </c>
      <c r="R924" s="644"/>
      <c r="S924" s="644"/>
      <c r="T924" s="644"/>
      <c r="U924" s="644" t="s">
        <v>3041</v>
      </c>
      <c r="V924" s="648">
        <v>80000</v>
      </c>
      <c r="W924" s="68"/>
    </row>
    <row r="925" spans="1:23" ht="28.5" hidden="1">
      <c r="A925" s="14">
        <v>921</v>
      </c>
      <c r="B925" s="63">
        <v>15</v>
      </c>
      <c r="C925" s="63" t="s">
        <v>1284</v>
      </c>
      <c r="D925" s="70" t="s">
        <v>23</v>
      </c>
      <c r="E925" s="70" t="s">
        <v>1328</v>
      </c>
      <c r="F925" s="9" t="s">
        <v>1329</v>
      </c>
      <c r="G925" s="10" t="s">
        <v>19</v>
      </c>
      <c r="H925" s="11">
        <v>0.7</v>
      </c>
      <c r="I925" s="63">
        <v>1</v>
      </c>
      <c r="J925" s="65">
        <v>30600</v>
      </c>
      <c r="K925" s="65">
        <f t="shared" si="39"/>
        <v>30600</v>
      </c>
      <c r="L925" s="65">
        <v>30600</v>
      </c>
      <c r="M925" s="65">
        <f t="shared" si="40"/>
        <v>0</v>
      </c>
      <c r="N925" s="65" t="s">
        <v>25</v>
      </c>
      <c r="O925" s="12" t="s">
        <v>262</v>
      </c>
      <c r="P925" s="650" t="s">
        <v>262</v>
      </c>
      <c r="Q925" s="642" t="s">
        <v>1297</v>
      </c>
      <c r="R925" s="644" t="s">
        <v>1330</v>
      </c>
      <c r="S925" s="644" t="s">
        <v>1289</v>
      </c>
      <c r="T925" s="644" t="s">
        <v>1331</v>
      </c>
      <c r="U925" s="644" t="s">
        <v>1332</v>
      </c>
      <c r="V925" s="648">
        <v>30600</v>
      </c>
      <c r="W925" s="68"/>
    </row>
    <row r="926" spans="1:23" ht="28.5" hidden="1">
      <c r="A926" s="14">
        <v>922</v>
      </c>
      <c r="B926" s="63">
        <v>16</v>
      </c>
      <c r="C926" s="63" t="s">
        <v>1284</v>
      </c>
      <c r="D926" s="70" t="s">
        <v>23</v>
      </c>
      <c r="E926" s="72" t="s">
        <v>1333</v>
      </c>
      <c r="F926" s="68" t="s">
        <v>1334</v>
      </c>
      <c r="G926" s="10" t="s">
        <v>24</v>
      </c>
      <c r="H926" s="11">
        <v>0.7</v>
      </c>
      <c r="I926" s="63">
        <v>122.4</v>
      </c>
      <c r="J926" s="65">
        <v>600</v>
      </c>
      <c r="K926" s="65">
        <f t="shared" si="39"/>
        <v>73440</v>
      </c>
      <c r="L926" s="65">
        <v>73440</v>
      </c>
      <c r="M926" s="65">
        <f t="shared" si="40"/>
        <v>0</v>
      </c>
      <c r="N926" s="65" t="s">
        <v>25</v>
      </c>
      <c r="O926" s="12" t="s">
        <v>1295</v>
      </c>
      <c r="P926" s="650" t="s">
        <v>262</v>
      </c>
      <c r="Q926" s="642" t="s">
        <v>1304</v>
      </c>
      <c r="R926" s="644"/>
      <c r="S926" s="644"/>
      <c r="T926" s="644"/>
      <c r="U926" s="644" t="s">
        <v>3055</v>
      </c>
      <c r="V926" s="648">
        <v>73440</v>
      </c>
      <c r="W926" s="68"/>
    </row>
    <row r="927" spans="1:23" ht="28.5" hidden="1">
      <c r="A927" s="14">
        <v>923</v>
      </c>
      <c r="B927" s="63">
        <v>17</v>
      </c>
      <c r="C927" s="63" t="s">
        <v>1284</v>
      </c>
      <c r="D927" s="70" t="s">
        <v>23</v>
      </c>
      <c r="E927" s="72" t="s">
        <v>1335</v>
      </c>
      <c r="F927" s="68" t="s">
        <v>1334</v>
      </c>
      <c r="G927" s="10" t="s">
        <v>24</v>
      </c>
      <c r="H927" s="11">
        <v>0.7</v>
      </c>
      <c r="I927" s="63">
        <v>125</v>
      </c>
      <c r="J927" s="65">
        <v>600</v>
      </c>
      <c r="K927" s="65">
        <f t="shared" si="39"/>
        <v>75000</v>
      </c>
      <c r="L927" s="65">
        <v>75000</v>
      </c>
      <c r="M927" s="65">
        <f t="shared" si="40"/>
        <v>0</v>
      </c>
      <c r="N927" s="65" t="s">
        <v>25</v>
      </c>
      <c r="O927" s="12" t="s">
        <v>1295</v>
      </c>
      <c r="P927" s="650" t="s">
        <v>1296</v>
      </c>
      <c r="Q927" s="642" t="s">
        <v>1336</v>
      </c>
      <c r="R927" s="644"/>
      <c r="S927" s="644"/>
      <c r="T927" s="644"/>
      <c r="U927" s="644"/>
      <c r="V927" s="648"/>
      <c r="W927" s="68"/>
    </row>
    <row r="928" spans="1:23" ht="28.5" hidden="1">
      <c r="A928" s="14">
        <v>924</v>
      </c>
      <c r="B928" s="63">
        <v>18</v>
      </c>
      <c r="C928" s="63" t="s">
        <v>1284</v>
      </c>
      <c r="D928" s="70" t="s">
        <v>18</v>
      </c>
      <c r="E928" s="70" t="s">
        <v>1337</v>
      </c>
      <c r="F928" s="9" t="s">
        <v>1338</v>
      </c>
      <c r="G928" s="10" t="s">
        <v>24</v>
      </c>
      <c r="H928" s="11">
        <v>0.7</v>
      </c>
      <c r="I928" s="63">
        <v>1</v>
      </c>
      <c r="J928" s="65">
        <v>45000</v>
      </c>
      <c r="K928" s="65">
        <f t="shared" si="39"/>
        <v>45000</v>
      </c>
      <c r="L928" s="65">
        <v>45000</v>
      </c>
      <c r="M928" s="65">
        <f t="shared" si="40"/>
        <v>0</v>
      </c>
      <c r="N928" s="65" t="s">
        <v>25</v>
      </c>
      <c r="O928" s="12" t="s">
        <v>1339</v>
      </c>
      <c r="P928" s="650" t="s">
        <v>262</v>
      </c>
      <c r="Q928" s="641" t="s">
        <v>1340</v>
      </c>
      <c r="R928" s="644" t="s">
        <v>1341</v>
      </c>
      <c r="S928" s="644" t="s">
        <v>1342</v>
      </c>
      <c r="T928" s="644" t="s">
        <v>1343</v>
      </c>
      <c r="U928" s="644" t="s">
        <v>1344</v>
      </c>
      <c r="V928" s="648">
        <v>45000</v>
      </c>
      <c r="W928" s="68"/>
    </row>
    <row r="929" spans="1:23" ht="57" hidden="1">
      <c r="A929" s="14">
        <v>925</v>
      </c>
      <c r="B929" s="63">
        <v>19</v>
      </c>
      <c r="C929" s="63" t="s">
        <v>1284</v>
      </c>
      <c r="D929" s="70" t="s">
        <v>18</v>
      </c>
      <c r="E929" s="70" t="s">
        <v>1337</v>
      </c>
      <c r="F929" s="9" t="s">
        <v>1345</v>
      </c>
      <c r="G929" s="10" t="s">
        <v>24</v>
      </c>
      <c r="H929" s="11">
        <v>0.7</v>
      </c>
      <c r="I929" s="63">
        <v>1</v>
      </c>
      <c r="J929" s="65">
        <v>79000</v>
      </c>
      <c r="K929" s="65">
        <f t="shared" si="39"/>
        <v>79000</v>
      </c>
      <c r="L929" s="65">
        <v>79000</v>
      </c>
      <c r="M929" s="65">
        <f t="shared" si="40"/>
        <v>0</v>
      </c>
      <c r="N929" s="65" t="s">
        <v>25</v>
      </c>
      <c r="O929" s="12" t="s">
        <v>1346</v>
      </c>
      <c r="P929" s="651" t="s">
        <v>3056</v>
      </c>
      <c r="Q929" s="641" t="s">
        <v>1347</v>
      </c>
      <c r="R929" s="644" t="s">
        <v>1348</v>
      </c>
      <c r="S929" s="644"/>
      <c r="T929" s="644"/>
      <c r="U929" s="644"/>
      <c r="V929" s="648"/>
      <c r="W929" s="68"/>
    </row>
    <row r="930" spans="1:23" ht="57" hidden="1">
      <c r="A930" s="14">
        <v>926</v>
      </c>
      <c r="B930" s="63">
        <v>20</v>
      </c>
      <c r="C930" s="63" t="s">
        <v>1284</v>
      </c>
      <c r="D930" s="70" t="s">
        <v>18</v>
      </c>
      <c r="E930" s="70" t="s">
        <v>1337</v>
      </c>
      <c r="F930" s="9" t="s">
        <v>1349</v>
      </c>
      <c r="G930" s="10" t="s">
        <v>24</v>
      </c>
      <c r="H930" s="11">
        <v>0.7</v>
      </c>
      <c r="I930" s="63">
        <v>1</v>
      </c>
      <c r="J930" s="65">
        <v>100000</v>
      </c>
      <c r="K930" s="65">
        <f t="shared" si="39"/>
        <v>100000</v>
      </c>
      <c r="L930" s="65">
        <v>100000</v>
      </c>
      <c r="M930" s="65">
        <f t="shared" si="40"/>
        <v>0</v>
      </c>
      <c r="N930" s="65" t="s">
        <v>25</v>
      </c>
      <c r="O930" s="12" t="s">
        <v>1346</v>
      </c>
      <c r="P930" s="651" t="s">
        <v>3057</v>
      </c>
      <c r="Q930" s="641"/>
      <c r="R930" s="644"/>
      <c r="S930" s="644"/>
      <c r="T930" s="644"/>
      <c r="U930" s="644"/>
      <c r="V930" s="648"/>
      <c r="W930" s="68"/>
    </row>
    <row r="931" spans="1:23" ht="57" hidden="1">
      <c r="A931" s="14">
        <v>927</v>
      </c>
      <c r="B931" s="63">
        <v>21</v>
      </c>
      <c r="C931" s="63" t="s">
        <v>1284</v>
      </c>
      <c r="D931" s="70" t="s">
        <v>18</v>
      </c>
      <c r="E931" s="70" t="s">
        <v>1337</v>
      </c>
      <c r="F931" s="9" t="s">
        <v>1350</v>
      </c>
      <c r="G931" s="10" t="s">
        <v>19</v>
      </c>
      <c r="H931" s="11">
        <v>0.7</v>
      </c>
      <c r="I931" s="63">
        <v>1</v>
      </c>
      <c r="J931" s="65">
        <v>39000</v>
      </c>
      <c r="K931" s="65">
        <f t="shared" si="39"/>
        <v>39000</v>
      </c>
      <c r="L931" s="65">
        <v>39000</v>
      </c>
      <c r="M931" s="65">
        <f t="shared" si="40"/>
        <v>0</v>
      </c>
      <c r="N931" s="65" t="s">
        <v>25</v>
      </c>
      <c r="O931" s="12" t="s">
        <v>1346</v>
      </c>
      <c r="P931" s="650" t="s">
        <v>262</v>
      </c>
      <c r="Q931" s="641" t="s">
        <v>1351</v>
      </c>
      <c r="R931" s="644" t="s">
        <v>1352</v>
      </c>
      <c r="S931" s="644" t="s">
        <v>1353</v>
      </c>
      <c r="T931" s="644" t="s">
        <v>1354</v>
      </c>
      <c r="U931" s="652" t="s">
        <v>3058</v>
      </c>
      <c r="V931" s="648">
        <v>26500</v>
      </c>
      <c r="W931" s="68"/>
    </row>
    <row r="932" spans="1:23" ht="57" hidden="1">
      <c r="A932" s="14">
        <v>928</v>
      </c>
      <c r="B932" s="63">
        <v>22</v>
      </c>
      <c r="C932" s="63" t="s">
        <v>1284</v>
      </c>
      <c r="D932" s="70" t="s">
        <v>18</v>
      </c>
      <c r="E932" s="70" t="s">
        <v>1337</v>
      </c>
      <c r="F932" s="9" t="s">
        <v>1355</v>
      </c>
      <c r="G932" s="10" t="s">
        <v>19</v>
      </c>
      <c r="H932" s="11">
        <v>0.7</v>
      </c>
      <c r="I932" s="63">
        <v>1</v>
      </c>
      <c r="J932" s="65">
        <v>90000</v>
      </c>
      <c r="K932" s="65">
        <f t="shared" si="39"/>
        <v>90000</v>
      </c>
      <c r="L932" s="65">
        <v>90000</v>
      </c>
      <c r="M932" s="65">
        <f t="shared" si="40"/>
        <v>0</v>
      </c>
      <c r="N932" s="65" t="s">
        <v>25</v>
      </c>
      <c r="O932" s="12" t="s">
        <v>1346</v>
      </c>
      <c r="P932" s="651" t="s">
        <v>3059</v>
      </c>
      <c r="Q932" s="641" t="s">
        <v>1356</v>
      </c>
      <c r="R932" s="644" t="s">
        <v>798</v>
      </c>
      <c r="S932" s="644" t="s">
        <v>1357</v>
      </c>
      <c r="T932" s="644" t="s">
        <v>3060</v>
      </c>
      <c r="U932" s="644"/>
      <c r="V932" s="648"/>
      <c r="W932" s="68"/>
    </row>
    <row r="933" spans="1:23" ht="28.5" hidden="1">
      <c r="A933" s="14">
        <v>929</v>
      </c>
      <c r="B933" s="63">
        <v>23</v>
      </c>
      <c r="C933" s="63" t="s">
        <v>1284</v>
      </c>
      <c r="D933" s="70" t="s">
        <v>18</v>
      </c>
      <c r="E933" s="70" t="s">
        <v>1337</v>
      </c>
      <c r="F933" s="9" t="s">
        <v>1358</v>
      </c>
      <c r="G933" s="10" t="s">
        <v>19</v>
      </c>
      <c r="H933" s="11">
        <v>0.7</v>
      </c>
      <c r="I933" s="63">
        <v>8</v>
      </c>
      <c r="J933" s="65">
        <v>3000</v>
      </c>
      <c r="K933" s="65">
        <f t="shared" si="39"/>
        <v>24000</v>
      </c>
      <c r="L933" s="65">
        <v>24000</v>
      </c>
      <c r="M933" s="65">
        <f t="shared" si="40"/>
        <v>0</v>
      </c>
      <c r="N933" s="65" t="s">
        <v>25</v>
      </c>
      <c r="O933" s="12" t="s">
        <v>1339</v>
      </c>
      <c r="P933" s="650" t="s">
        <v>262</v>
      </c>
      <c r="Q933" s="641" t="s">
        <v>1359</v>
      </c>
      <c r="R933" s="644" t="s">
        <v>1360</v>
      </c>
      <c r="S933" s="644" t="s">
        <v>1361</v>
      </c>
      <c r="T933" s="644" t="s">
        <v>1362</v>
      </c>
      <c r="U933" s="644" t="s">
        <v>1363</v>
      </c>
      <c r="V933" s="648">
        <v>24000</v>
      </c>
      <c r="W933" s="68"/>
    </row>
    <row r="934" spans="1:23" ht="57" hidden="1">
      <c r="A934" s="14">
        <v>930</v>
      </c>
      <c r="B934" s="63">
        <v>24</v>
      </c>
      <c r="C934" s="63" t="s">
        <v>1284</v>
      </c>
      <c r="D934" s="70" t="s">
        <v>18</v>
      </c>
      <c r="E934" s="70" t="s">
        <v>1337</v>
      </c>
      <c r="F934" s="9" t="s">
        <v>1364</v>
      </c>
      <c r="G934" s="10" t="s">
        <v>19</v>
      </c>
      <c r="H934" s="11">
        <v>0.7</v>
      </c>
      <c r="I934" s="63">
        <v>5</v>
      </c>
      <c r="J934" s="65">
        <v>15000</v>
      </c>
      <c r="K934" s="65">
        <f t="shared" si="39"/>
        <v>75000</v>
      </c>
      <c r="L934" s="65">
        <v>75000</v>
      </c>
      <c r="M934" s="65">
        <f t="shared" si="40"/>
        <v>0</v>
      </c>
      <c r="N934" s="65" t="s">
        <v>25</v>
      </c>
      <c r="O934" s="12" t="s">
        <v>1346</v>
      </c>
      <c r="P934" s="651" t="s">
        <v>3061</v>
      </c>
      <c r="Q934" s="641" t="s">
        <v>1365</v>
      </c>
      <c r="R934" s="644" t="s">
        <v>1343</v>
      </c>
      <c r="S934" s="644" t="s">
        <v>1366</v>
      </c>
      <c r="T934" s="644" t="s">
        <v>3060</v>
      </c>
      <c r="U934" s="644"/>
      <c r="V934" s="648"/>
      <c r="W934" s="68"/>
    </row>
    <row r="935" spans="1:23" ht="57" hidden="1">
      <c r="A935" s="14">
        <v>931</v>
      </c>
      <c r="B935" s="63">
        <v>25</v>
      </c>
      <c r="C935" s="63" t="s">
        <v>1284</v>
      </c>
      <c r="D935" s="70" t="s">
        <v>18</v>
      </c>
      <c r="E935" s="70" t="s">
        <v>1337</v>
      </c>
      <c r="F935" s="12" t="s">
        <v>1367</v>
      </c>
      <c r="G935" s="10" t="s">
        <v>24</v>
      </c>
      <c r="H935" s="11">
        <v>0.7</v>
      </c>
      <c r="I935" s="63">
        <v>1</v>
      </c>
      <c r="J935" s="65">
        <v>65000</v>
      </c>
      <c r="K935" s="65">
        <f t="shared" si="39"/>
        <v>65000</v>
      </c>
      <c r="L935" s="65">
        <v>65000</v>
      </c>
      <c r="M935" s="65">
        <f t="shared" si="40"/>
        <v>0</v>
      </c>
      <c r="N935" s="65" t="s">
        <v>25</v>
      </c>
      <c r="O935" s="12" t="s">
        <v>1346</v>
      </c>
      <c r="P935" s="651" t="s">
        <v>3056</v>
      </c>
      <c r="Q935" s="641" t="s">
        <v>3062</v>
      </c>
      <c r="R935" s="644" t="s">
        <v>3060</v>
      </c>
      <c r="S935" s="644"/>
      <c r="T935" s="644"/>
      <c r="U935" s="644"/>
      <c r="V935" s="648"/>
      <c r="W935" s="68"/>
    </row>
    <row r="936" spans="1:23" ht="57" hidden="1">
      <c r="A936" s="14">
        <v>932</v>
      </c>
      <c r="B936" s="63">
        <v>26</v>
      </c>
      <c r="C936" s="63" t="s">
        <v>1284</v>
      </c>
      <c r="D936" s="70" t="s">
        <v>18</v>
      </c>
      <c r="E936" s="70" t="s">
        <v>1337</v>
      </c>
      <c r="F936" s="12" t="s">
        <v>1368</v>
      </c>
      <c r="G936" s="10" t="s">
        <v>19</v>
      </c>
      <c r="H936" s="11">
        <v>0.7</v>
      </c>
      <c r="I936" s="63">
        <v>2</v>
      </c>
      <c r="J936" s="65">
        <v>50000</v>
      </c>
      <c r="K936" s="65">
        <f t="shared" si="39"/>
        <v>100000</v>
      </c>
      <c r="L936" s="65">
        <v>100000</v>
      </c>
      <c r="M936" s="65">
        <f t="shared" si="40"/>
        <v>0</v>
      </c>
      <c r="N936" s="65" t="s">
        <v>25</v>
      </c>
      <c r="O936" s="12" t="s">
        <v>1346</v>
      </c>
      <c r="P936" s="650" t="s">
        <v>262</v>
      </c>
      <c r="Q936" s="641" t="s">
        <v>1369</v>
      </c>
      <c r="R936" s="644" t="s">
        <v>1370</v>
      </c>
      <c r="S936" s="644" t="s">
        <v>1371</v>
      </c>
      <c r="T936" s="644" t="s">
        <v>1372</v>
      </c>
      <c r="U936" s="644" t="s">
        <v>3013</v>
      </c>
      <c r="V936" s="648">
        <v>51000</v>
      </c>
      <c r="W936" s="68"/>
    </row>
    <row r="937" spans="1:23" ht="57" hidden="1">
      <c r="A937" s="14">
        <v>933</v>
      </c>
      <c r="B937" s="63">
        <v>27</v>
      </c>
      <c r="C937" s="63" t="s">
        <v>1284</v>
      </c>
      <c r="D937" s="70" t="s">
        <v>18</v>
      </c>
      <c r="E937" s="70" t="s">
        <v>1337</v>
      </c>
      <c r="F937" s="12" t="s">
        <v>1373</v>
      </c>
      <c r="G937" s="10" t="s">
        <v>19</v>
      </c>
      <c r="H937" s="11">
        <v>0.7</v>
      </c>
      <c r="I937" s="63">
        <v>4</v>
      </c>
      <c r="J937" s="65">
        <v>10000</v>
      </c>
      <c r="K937" s="65">
        <f t="shared" si="39"/>
        <v>40000</v>
      </c>
      <c r="L937" s="65">
        <v>40000</v>
      </c>
      <c r="M937" s="65">
        <f t="shared" si="40"/>
        <v>0</v>
      </c>
      <c r="N937" s="65" t="s">
        <v>25</v>
      </c>
      <c r="O937" s="12" t="s">
        <v>1346</v>
      </c>
      <c r="P937" s="651" t="s">
        <v>3061</v>
      </c>
      <c r="Q937" s="641" t="s">
        <v>1374</v>
      </c>
      <c r="R937" s="644" t="s">
        <v>1375</v>
      </c>
      <c r="S937" s="644" t="s">
        <v>1376</v>
      </c>
      <c r="T937" s="644" t="s">
        <v>3060</v>
      </c>
      <c r="U937" s="644"/>
      <c r="V937" s="648"/>
      <c r="W937" s="68"/>
    </row>
    <row r="938" spans="1:23" ht="57" hidden="1">
      <c r="A938" s="14">
        <v>934</v>
      </c>
      <c r="B938" s="63">
        <v>28</v>
      </c>
      <c r="C938" s="63" t="s">
        <v>1284</v>
      </c>
      <c r="D938" s="70" t="s">
        <v>18</v>
      </c>
      <c r="E938" s="70" t="s">
        <v>1337</v>
      </c>
      <c r="F938" s="12" t="s">
        <v>1377</v>
      </c>
      <c r="G938" s="10" t="s">
        <v>19</v>
      </c>
      <c r="H938" s="11">
        <v>0.7</v>
      </c>
      <c r="I938" s="63">
        <v>3</v>
      </c>
      <c r="J938" s="65">
        <v>8000</v>
      </c>
      <c r="K938" s="65">
        <f t="shared" si="39"/>
        <v>24000</v>
      </c>
      <c r="L938" s="65">
        <v>24000</v>
      </c>
      <c r="M938" s="65">
        <f t="shared" si="40"/>
        <v>0</v>
      </c>
      <c r="N938" s="65" t="s">
        <v>25</v>
      </c>
      <c r="O938" s="12" t="s">
        <v>1346</v>
      </c>
      <c r="P938" s="650" t="s">
        <v>262</v>
      </c>
      <c r="Q938" s="641" t="s">
        <v>1351</v>
      </c>
      <c r="R938" s="644" t="s">
        <v>1370</v>
      </c>
      <c r="S938" s="644" t="s">
        <v>1378</v>
      </c>
      <c r="T938" s="644" t="s">
        <v>1372</v>
      </c>
      <c r="U938" s="652" t="s">
        <v>3058</v>
      </c>
      <c r="V938" s="648">
        <v>22500</v>
      </c>
      <c r="W938" s="68"/>
    </row>
    <row r="939" spans="1:23" ht="57" hidden="1">
      <c r="A939" s="14">
        <v>935</v>
      </c>
      <c r="B939" s="63">
        <v>29</v>
      </c>
      <c r="C939" s="63" t="s">
        <v>1284</v>
      </c>
      <c r="D939" s="70" t="s">
        <v>18</v>
      </c>
      <c r="E939" s="70" t="s">
        <v>1337</v>
      </c>
      <c r="F939" s="12" t="s">
        <v>1379</v>
      </c>
      <c r="G939" s="10" t="s">
        <v>24</v>
      </c>
      <c r="H939" s="11">
        <v>0.7</v>
      </c>
      <c r="I939" s="63">
        <v>1</v>
      </c>
      <c r="J939" s="65">
        <v>100503.91</v>
      </c>
      <c r="K939" s="65">
        <f t="shared" si="39"/>
        <v>100503.91</v>
      </c>
      <c r="L939" s="65">
        <v>100503.91</v>
      </c>
      <c r="M939" s="65">
        <f t="shared" si="40"/>
        <v>0</v>
      </c>
      <c r="N939" s="65" t="s">
        <v>25</v>
      </c>
      <c r="O939" s="12" t="s">
        <v>1346</v>
      </c>
      <c r="P939" s="650" t="s">
        <v>3063</v>
      </c>
      <c r="Q939" s="641" t="s">
        <v>3064</v>
      </c>
      <c r="R939" s="644" t="s">
        <v>3065</v>
      </c>
      <c r="S939" s="644"/>
      <c r="T939" s="644"/>
      <c r="U939" s="644"/>
      <c r="V939" s="648"/>
      <c r="W939" s="68"/>
    </row>
    <row r="940" spans="1:23" ht="57" hidden="1">
      <c r="A940" s="14">
        <v>936</v>
      </c>
      <c r="B940" s="63">
        <v>30</v>
      </c>
      <c r="C940" s="63" t="s">
        <v>1284</v>
      </c>
      <c r="D940" s="70" t="s">
        <v>18</v>
      </c>
      <c r="E940" s="70" t="s">
        <v>1337</v>
      </c>
      <c r="F940" s="12" t="s">
        <v>1380</v>
      </c>
      <c r="G940" s="10" t="s">
        <v>24</v>
      </c>
      <c r="H940" s="11">
        <v>0.7</v>
      </c>
      <c r="I940" s="63">
        <v>1</v>
      </c>
      <c r="J940" s="65">
        <v>180000</v>
      </c>
      <c r="K940" s="65">
        <f t="shared" si="39"/>
        <v>180000</v>
      </c>
      <c r="L940" s="65">
        <v>180000</v>
      </c>
      <c r="M940" s="65">
        <f t="shared" si="40"/>
        <v>0</v>
      </c>
      <c r="N940" s="65" t="s">
        <v>25</v>
      </c>
      <c r="O940" s="12" t="s">
        <v>1346</v>
      </c>
      <c r="P940" s="650" t="s">
        <v>3066</v>
      </c>
      <c r="Q940" s="641"/>
      <c r="R940" s="644"/>
      <c r="S940" s="644"/>
      <c r="T940" s="644"/>
      <c r="U940" s="644"/>
      <c r="V940" s="648"/>
      <c r="W940" s="68"/>
    </row>
    <row r="941" spans="1:23" ht="57" hidden="1">
      <c r="A941" s="14">
        <v>937</v>
      </c>
      <c r="B941" s="63">
        <v>31</v>
      </c>
      <c r="C941" s="63" t="s">
        <v>1284</v>
      </c>
      <c r="D941" s="70" t="s">
        <v>18</v>
      </c>
      <c r="E941" s="70" t="s">
        <v>1337</v>
      </c>
      <c r="F941" s="12" t="s">
        <v>1381</v>
      </c>
      <c r="G941" s="10" t="s">
        <v>19</v>
      </c>
      <c r="H941" s="11">
        <v>0.7</v>
      </c>
      <c r="I941" s="63">
        <v>4</v>
      </c>
      <c r="J941" s="65">
        <v>24000</v>
      </c>
      <c r="K941" s="65">
        <f t="shared" si="39"/>
        <v>96000</v>
      </c>
      <c r="L941" s="65">
        <v>96000</v>
      </c>
      <c r="M941" s="65">
        <f t="shared" si="40"/>
        <v>0</v>
      </c>
      <c r="N941" s="65" t="s">
        <v>25</v>
      </c>
      <c r="O941" s="12" t="s">
        <v>1346</v>
      </c>
      <c r="P941" s="651" t="s">
        <v>3061</v>
      </c>
      <c r="Q941" s="641" t="s">
        <v>1374</v>
      </c>
      <c r="R941" s="644" t="s">
        <v>1370</v>
      </c>
      <c r="S941" s="644" t="s">
        <v>3067</v>
      </c>
      <c r="T941" s="644" t="s">
        <v>3060</v>
      </c>
      <c r="U941" s="644"/>
      <c r="V941" s="648"/>
      <c r="W941" s="68"/>
    </row>
    <row r="942" spans="1:23" ht="57" hidden="1">
      <c r="A942" s="14">
        <v>938</v>
      </c>
      <c r="B942" s="63">
        <v>32</v>
      </c>
      <c r="C942" s="63" t="s">
        <v>1284</v>
      </c>
      <c r="D942" s="70" t="s">
        <v>18</v>
      </c>
      <c r="E942" s="70" t="s">
        <v>1337</v>
      </c>
      <c r="F942" s="12" t="s">
        <v>348</v>
      </c>
      <c r="G942" s="10" t="s">
        <v>19</v>
      </c>
      <c r="H942" s="11">
        <v>0.7</v>
      </c>
      <c r="I942" s="63">
        <v>3</v>
      </c>
      <c r="J942" s="65">
        <v>6900</v>
      </c>
      <c r="K942" s="65">
        <f t="shared" si="39"/>
        <v>20700</v>
      </c>
      <c r="L942" s="65">
        <v>20700</v>
      </c>
      <c r="M942" s="65">
        <f t="shared" si="40"/>
        <v>0</v>
      </c>
      <c r="N942" s="65" t="s">
        <v>25</v>
      </c>
      <c r="O942" s="12" t="s">
        <v>1346</v>
      </c>
      <c r="P942" s="651" t="s">
        <v>3061</v>
      </c>
      <c r="Q942" s="641" t="s">
        <v>1374</v>
      </c>
      <c r="R942" s="644" t="s">
        <v>1370</v>
      </c>
      <c r="S942" s="644" t="s">
        <v>3068</v>
      </c>
      <c r="T942" s="644" t="s">
        <v>3060</v>
      </c>
      <c r="U942" s="644"/>
      <c r="V942" s="648"/>
      <c r="W942" s="68"/>
    </row>
    <row r="943" spans="1:23" ht="57" hidden="1">
      <c r="A943" s="14">
        <v>939</v>
      </c>
      <c r="B943" s="63">
        <v>33</v>
      </c>
      <c r="C943" s="63" t="s">
        <v>1284</v>
      </c>
      <c r="D943" s="70" t="s">
        <v>18</v>
      </c>
      <c r="E943" s="70" t="s">
        <v>1337</v>
      </c>
      <c r="F943" s="12" t="s">
        <v>1382</v>
      </c>
      <c r="G943" s="10" t="s">
        <v>19</v>
      </c>
      <c r="H943" s="11">
        <v>0.7</v>
      </c>
      <c r="I943" s="63">
        <v>2</v>
      </c>
      <c r="J943" s="65">
        <v>45000</v>
      </c>
      <c r="K943" s="65">
        <f t="shared" si="39"/>
        <v>90000</v>
      </c>
      <c r="L943" s="65">
        <v>90000</v>
      </c>
      <c r="M943" s="65">
        <f t="shared" si="40"/>
        <v>0</v>
      </c>
      <c r="N943" s="65" t="s">
        <v>25</v>
      </c>
      <c r="O943" s="12" t="s">
        <v>1346</v>
      </c>
      <c r="P943" s="651" t="s">
        <v>3059</v>
      </c>
      <c r="Q943" s="641" t="s">
        <v>1383</v>
      </c>
      <c r="R943" s="644" t="s">
        <v>798</v>
      </c>
      <c r="S943" s="644" t="s">
        <v>1384</v>
      </c>
      <c r="T943" s="644"/>
      <c r="U943" s="644"/>
      <c r="V943" s="648"/>
      <c r="W943" s="68"/>
    </row>
    <row r="944" spans="1:23" ht="57" hidden="1">
      <c r="A944" s="14">
        <v>940</v>
      </c>
      <c r="B944" s="63">
        <v>34</v>
      </c>
      <c r="C944" s="63" t="s">
        <v>1284</v>
      </c>
      <c r="D944" s="70" t="s">
        <v>18</v>
      </c>
      <c r="E944" s="70" t="s">
        <v>1337</v>
      </c>
      <c r="F944" s="12" t="s">
        <v>1385</v>
      </c>
      <c r="G944" s="10" t="s">
        <v>19</v>
      </c>
      <c r="H944" s="11">
        <v>0.7</v>
      </c>
      <c r="I944" s="63">
        <v>1</v>
      </c>
      <c r="J944" s="65">
        <v>150000</v>
      </c>
      <c r="K944" s="65">
        <f t="shared" si="39"/>
        <v>150000</v>
      </c>
      <c r="L944" s="65">
        <v>150000</v>
      </c>
      <c r="M944" s="65">
        <f t="shared" si="40"/>
        <v>0</v>
      </c>
      <c r="N944" s="65" t="s">
        <v>25</v>
      </c>
      <c r="O944" s="12" t="s">
        <v>1346</v>
      </c>
      <c r="P944" s="651" t="s">
        <v>3059</v>
      </c>
      <c r="Q944" s="641" t="s">
        <v>1374</v>
      </c>
      <c r="R944" s="644" t="s">
        <v>1386</v>
      </c>
      <c r="S944" s="644" t="s">
        <v>1387</v>
      </c>
      <c r="T944" s="644"/>
      <c r="U944" s="644"/>
      <c r="V944" s="648"/>
      <c r="W944" s="68"/>
    </row>
    <row r="945" spans="1:23" ht="57" hidden="1">
      <c r="A945" s="14">
        <v>941</v>
      </c>
      <c r="B945" s="63">
        <v>35</v>
      </c>
      <c r="C945" s="63" t="s">
        <v>1284</v>
      </c>
      <c r="D945" s="70" t="s">
        <v>18</v>
      </c>
      <c r="E945" s="70" t="s">
        <v>1337</v>
      </c>
      <c r="F945" s="12" t="s">
        <v>1388</v>
      </c>
      <c r="G945" s="10" t="s">
        <v>19</v>
      </c>
      <c r="H945" s="11">
        <v>0.7</v>
      </c>
      <c r="I945" s="63">
        <v>1</v>
      </c>
      <c r="J945" s="65">
        <v>40000</v>
      </c>
      <c r="K945" s="65">
        <f t="shared" si="39"/>
        <v>40000</v>
      </c>
      <c r="L945" s="65">
        <v>40000</v>
      </c>
      <c r="M945" s="65">
        <f t="shared" si="40"/>
        <v>0</v>
      </c>
      <c r="N945" s="65" t="s">
        <v>25</v>
      </c>
      <c r="O945" s="12" t="s">
        <v>1346</v>
      </c>
      <c r="P945" s="651" t="s">
        <v>3059</v>
      </c>
      <c r="Q945" s="641" t="s">
        <v>1383</v>
      </c>
      <c r="R945" s="644" t="s">
        <v>3069</v>
      </c>
      <c r="S945" s="644" t="s">
        <v>3070</v>
      </c>
      <c r="T945" s="644"/>
      <c r="U945" s="644"/>
      <c r="V945" s="648"/>
      <c r="W945" s="68"/>
    </row>
    <row r="946" spans="1:23" ht="57" hidden="1">
      <c r="A946" s="14">
        <v>942</v>
      </c>
      <c r="B946" s="63">
        <v>36</v>
      </c>
      <c r="C946" s="63" t="s">
        <v>1284</v>
      </c>
      <c r="D946" s="70" t="s">
        <v>18</v>
      </c>
      <c r="E946" s="70" t="s">
        <v>1337</v>
      </c>
      <c r="F946" s="12" t="s">
        <v>1389</v>
      </c>
      <c r="G946" s="10" t="s">
        <v>19</v>
      </c>
      <c r="H946" s="11">
        <v>0.7</v>
      </c>
      <c r="I946" s="63">
        <v>4</v>
      </c>
      <c r="J946" s="65">
        <v>15000</v>
      </c>
      <c r="K946" s="65">
        <f t="shared" si="39"/>
        <v>60000</v>
      </c>
      <c r="L946" s="65">
        <v>60000</v>
      </c>
      <c r="M946" s="65">
        <f t="shared" si="40"/>
        <v>0</v>
      </c>
      <c r="N946" s="65" t="s">
        <v>25</v>
      </c>
      <c r="O946" s="12" t="s">
        <v>1346</v>
      </c>
      <c r="P946" s="650" t="s">
        <v>262</v>
      </c>
      <c r="Q946" s="641" t="s">
        <v>1390</v>
      </c>
      <c r="R946" s="644" t="s">
        <v>1370</v>
      </c>
      <c r="S946" s="644" t="s">
        <v>1391</v>
      </c>
      <c r="T946" s="644" t="s">
        <v>1372</v>
      </c>
      <c r="U946" s="644" t="s">
        <v>1348</v>
      </c>
      <c r="V946" s="648">
        <v>25200</v>
      </c>
      <c r="W946" s="68"/>
    </row>
    <row r="947" spans="1:23" ht="28.5" hidden="1">
      <c r="A947" s="14">
        <v>943</v>
      </c>
      <c r="B947" s="63">
        <v>37</v>
      </c>
      <c r="C947" s="63" t="s">
        <v>1284</v>
      </c>
      <c r="D947" s="70" t="s">
        <v>18</v>
      </c>
      <c r="E947" s="70" t="s">
        <v>1337</v>
      </c>
      <c r="F947" s="12" t="s">
        <v>1392</v>
      </c>
      <c r="G947" s="10" t="s">
        <v>19</v>
      </c>
      <c r="H947" s="11">
        <v>0.7</v>
      </c>
      <c r="I947" s="63">
        <v>1</v>
      </c>
      <c r="J947" s="65">
        <v>5000</v>
      </c>
      <c r="K947" s="65">
        <f t="shared" si="39"/>
        <v>5000</v>
      </c>
      <c r="L947" s="65">
        <v>5000</v>
      </c>
      <c r="M947" s="65">
        <f t="shared" si="40"/>
        <v>0</v>
      </c>
      <c r="N947" s="65" t="s">
        <v>25</v>
      </c>
      <c r="O947" s="12" t="s">
        <v>1339</v>
      </c>
      <c r="P947" s="650" t="s">
        <v>262</v>
      </c>
      <c r="Q947" s="641" t="s">
        <v>1393</v>
      </c>
      <c r="R947" s="644" t="s">
        <v>798</v>
      </c>
      <c r="S947" s="644" t="s">
        <v>1394</v>
      </c>
      <c r="T947" s="644" t="s">
        <v>1395</v>
      </c>
      <c r="U947" s="644" t="s">
        <v>1354</v>
      </c>
      <c r="V947" s="648">
        <v>1800</v>
      </c>
      <c r="W947" s="68"/>
    </row>
    <row r="948" spans="1:23" ht="28.5" hidden="1">
      <c r="A948" s="14">
        <v>944</v>
      </c>
      <c r="B948" s="63">
        <v>38</v>
      </c>
      <c r="C948" s="63" t="s">
        <v>1284</v>
      </c>
      <c r="D948" s="70" t="s">
        <v>18</v>
      </c>
      <c r="E948" s="70" t="s">
        <v>1337</v>
      </c>
      <c r="F948" s="12" t="s">
        <v>1396</v>
      </c>
      <c r="G948" s="10" t="s">
        <v>24</v>
      </c>
      <c r="H948" s="11">
        <v>0.7</v>
      </c>
      <c r="I948" s="63">
        <v>1</v>
      </c>
      <c r="J948" s="65">
        <v>50000</v>
      </c>
      <c r="K948" s="65">
        <f t="shared" si="39"/>
        <v>50000</v>
      </c>
      <c r="L948" s="65">
        <v>50000</v>
      </c>
      <c r="M948" s="65">
        <f t="shared" si="40"/>
        <v>0</v>
      </c>
      <c r="N948" s="65" t="s">
        <v>25</v>
      </c>
      <c r="O948" s="12" t="s">
        <v>1339</v>
      </c>
      <c r="P948" s="650" t="s">
        <v>262</v>
      </c>
      <c r="Q948" s="641" t="s">
        <v>1397</v>
      </c>
      <c r="R948" s="644" t="s">
        <v>1398</v>
      </c>
      <c r="S948" s="644" t="s">
        <v>1399</v>
      </c>
      <c r="T948" s="644" t="s">
        <v>1400</v>
      </c>
      <c r="U948" s="644" t="s">
        <v>1401</v>
      </c>
      <c r="V948" s="648">
        <v>50000</v>
      </c>
      <c r="W948" s="68"/>
    </row>
    <row r="949" spans="1:23" ht="57" hidden="1">
      <c r="A949" s="14">
        <v>945</v>
      </c>
      <c r="B949" s="63">
        <v>39</v>
      </c>
      <c r="C949" s="63" t="s">
        <v>1284</v>
      </c>
      <c r="D949" s="70" t="s">
        <v>18</v>
      </c>
      <c r="E949" s="70" t="s">
        <v>1337</v>
      </c>
      <c r="F949" s="12" t="s">
        <v>1402</v>
      </c>
      <c r="G949" s="10" t="s">
        <v>19</v>
      </c>
      <c r="H949" s="11">
        <v>0.7</v>
      </c>
      <c r="I949" s="63">
        <v>1</v>
      </c>
      <c r="J949" s="65">
        <v>165000</v>
      </c>
      <c r="K949" s="65">
        <f t="shared" si="39"/>
        <v>165000</v>
      </c>
      <c r="L949" s="65">
        <v>165000</v>
      </c>
      <c r="M949" s="65">
        <f t="shared" si="40"/>
        <v>0</v>
      </c>
      <c r="N949" s="65" t="s">
        <v>25</v>
      </c>
      <c r="O949" s="12" t="s">
        <v>1346</v>
      </c>
      <c r="P949" s="650" t="s">
        <v>262</v>
      </c>
      <c r="Q949" s="641" t="s">
        <v>1403</v>
      </c>
      <c r="R949" s="644" t="s">
        <v>1375</v>
      </c>
      <c r="S949" s="644" t="s">
        <v>1404</v>
      </c>
      <c r="T949" s="644" t="s">
        <v>1405</v>
      </c>
      <c r="U949" s="644" t="s">
        <v>1348</v>
      </c>
      <c r="V949" s="648">
        <v>70000</v>
      </c>
      <c r="W949" s="68"/>
    </row>
    <row r="950" spans="1:23" ht="28.5" hidden="1">
      <c r="A950" s="14">
        <v>946</v>
      </c>
      <c r="B950" s="63">
        <v>40</v>
      </c>
      <c r="C950" s="63" t="s">
        <v>1284</v>
      </c>
      <c r="D950" s="70" t="s">
        <v>18</v>
      </c>
      <c r="E950" s="70" t="s">
        <v>1337</v>
      </c>
      <c r="F950" s="12" t="s">
        <v>1406</v>
      </c>
      <c r="G950" s="10" t="s">
        <v>19</v>
      </c>
      <c r="H950" s="11">
        <v>0.7</v>
      </c>
      <c r="I950" s="63">
        <v>1</v>
      </c>
      <c r="J950" s="65">
        <v>9000</v>
      </c>
      <c r="K950" s="65">
        <f t="shared" si="39"/>
        <v>9000</v>
      </c>
      <c r="L950" s="65">
        <v>9000</v>
      </c>
      <c r="M950" s="65">
        <f t="shared" si="40"/>
        <v>0</v>
      </c>
      <c r="N950" s="65" t="s">
        <v>25</v>
      </c>
      <c r="O950" s="12" t="s">
        <v>1339</v>
      </c>
      <c r="P950" s="650" t="s">
        <v>262</v>
      </c>
      <c r="Q950" s="641" t="s">
        <v>1407</v>
      </c>
      <c r="R950" s="644" t="s">
        <v>1386</v>
      </c>
      <c r="S950" s="644" t="s">
        <v>1408</v>
      </c>
      <c r="T950" s="644" t="s">
        <v>1409</v>
      </c>
      <c r="U950" s="644" t="s">
        <v>1363</v>
      </c>
      <c r="V950" s="648">
        <v>7900</v>
      </c>
      <c r="W950" s="68"/>
    </row>
    <row r="951" spans="1:23" ht="57" hidden="1">
      <c r="A951" s="14">
        <v>947</v>
      </c>
      <c r="B951" s="63">
        <v>41</v>
      </c>
      <c r="C951" s="63" t="s">
        <v>1284</v>
      </c>
      <c r="D951" s="70" t="s">
        <v>18</v>
      </c>
      <c r="E951" s="70" t="s">
        <v>1337</v>
      </c>
      <c r="F951" s="12" t="s">
        <v>518</v>
      </c>
      <c r="G951" s="10" t="s">
        <v>19</v>
      </c>
      <c r="H951" s="11">
        <v>0.7</v>
      </c>
      <c r="I951" s="63">
        <v>2</v>
      </c>
      <c r="J951" s="65">
        <v>54000</v>
      </c>
      <c r="K951" s="65">
        <f t="shared" si="39"/>
        <v>108000</v>
      </c>
      <c r="L951" s="65">
        <v>108000</v>
      </c>
      <c r="M951" s="65">
        <f t="shared" si="40"/>
        <v>0</v>
      </c>
      <c r="N951" s="65" t="s">
        <v>25</v>
      </c>
      <c r="O951" s="12" t="s">
        <v>1346</v>
      </c>
      <c r="P951" s="651" t="s">
        <v>3061</v>
      </c>
      <c r="Q951" s="641" t="s">
        <v>1410</v>
      </c>
      <c r="R951" s="644" t="s">
        <v>1411</v>
      </c>
      <c r="S951" s="644" t="s">
        <v>1412</v>
      </c>
      <c r="T951" s="644" t="s">
        <v>1413</v>
      </c>
      <c r="U951" s="644"/>
      <c r="V951" s="648"/>
      <c r="W951" s="68"/>
    </row>
    <row r="952" spans="1:23" ht="28.5" hidden="1">
      <c r="A952" s="14">
        <v>948</v>
      </c>
      <c r="B952" s="63">
        <v>42</v>
      </c>
      <c r="C952" s="63" t="s">
        <v>1284</v>
      </c>
      <c r="D952" s="70" t="s">
        <v>23</v>
      </c>
      <c r="E952" s="72" t="s">
        <v>1285</v>
      </c>
      <c r="F952" s="68" t="s">
        <v>1414</v>
      </c>
      <c r="G952" s="10" t="s">
        <v>24</v>
      </c>
      <c r="H952" s="11">
        <v>0.2</v>
      </c>
      <c r="I952" s="63">
        <v>1</v>
      </c>
      <c r="J952" s="65">
        <v>50000</v>
      </c>
      <c r="K952" s="65">
        <f t="shared" si="39"/>
        <v>50000</v>
      </c>
      <c r="L952" s="65">
        <v>50000</v>
      </c>
      <c r="M952" s="65">
        <f t="shared" si="40"/>
        <v>0</v>
      </c>
      <c r="N952" s="65" t="s">
        <v>25</v>
      </c>
      <c r="O952" s="12" t="s">
        <v>1295</v>
      </c>
      <c r="P952" s="650" t="s">
        <v>1296</v>
      </c>
      <c r="Q952" s="642" t="s">
        <v>1415</v>
      </c>
      <c r="R952" s="644"/>
      <c r="S952" s="644"/>
      <c r="T952" s="644"/>
      <c r="U952" s="644"/>
      <c r="V952" s="648"/>
      <c r="W952" s="68"/>
    </row>
    <row r="953" spans="1:23" ht="14.25" hidden="1">
      <c r="A953" s="14">
        <v>949</v>
      </c>
      <c r="B953" s="63">
        <v>43</v>
      </c>
      <c r="C953" s="63" t="s">
        <v>1284</v>
      </c>
      <c r="D953" s="70" t="s">
        <v>23</v>
      </c>
      <c r="E953" s="72" t="s">
        <v>1302</v>
      </c>
      <c r="F953" s="68" t="s">
        <v>1416</v>
      </c>
      <c r="G953" s="10" t="s">
        <v>24</v>
      </c>
      <c r="H953" s="11">
        <v>0.2</v>
      </c>
      <c r="I953" s="63">
        <v>70</v>
      </c>
      <c r="J953" s="65">
        <v>795</v>
      </c>
      <c r="K953" s="65">
        <f t="shared" si="39"/>
        <v>55650</v>
      </c>
      <c r="L953" s="65">
        <v>55650</v>
      </c>
      <c r="M953" s="65">
        <f t="shared" si="40"/>
        <v>0</v>
      </c>
      <c r="N953" s="65" t="s">
        <v>25</v>
      </c>
      <c r="O953" s="12" t="s">
        <v>1299</v>
      </c>
      <c r="P953" s="650" t="s">
        <v>262</v>
      </c>
      <c r="Q953" s="642" t="s">
        <v>1304</v>
      </c>
      <c r="R953" s="644" t="s">
        <v>1386</v>
      </c>
      <c r="S953" s="644" t="s">
        <v>1417</v>
      </c>
      <c r="T953" s="644" t="s">
        <v>3049</v>
      </c>
      <c r="U953" s="644" t="s">
        <v>3050</v>
      </c>
      <c r="V953" s="648">
        <v>42000</v>
      </c>
      <c r="W953" s="68"/>
    </row>
    <row r="954" spans="1:23" ht="57" hidden="1">
      <c r="A954" s="14">
        <v>950</v>
      </c>
      <c r="B954" s="63">
        <v>44</v>
      </c>
      <c r="C954" s="63" t="s">
        <v>1284</v>
      </c>
      <c r="D954" s="70" t="s">
        <v>18</v>
      </c>
      <c r="E954" s="70" t="s">
        <v>1337</v>
      </c>
      <c r="F954" s="12" t="s">
        <v>967</v>
      </c>
      <c r="G954" s="10" t="s">
        <v>19</v>
      </c>
      <c r="H954" s="11">
        <v>0.2</v>
      </c>
      <c r="I954" s="63">
        <v>1</v>
      </c>
      <c r="J954" s="65">
        <v>460000</v>
      </c>
      <c r="K954" s="65">
        <f t="shared" si="39"/>
        <v>460000</v>
      </c>
      <c r="L954" s="65">
        <v>460000</v>
      </c>
      <c r="M954" s="65">
        <f t="shared" si="40"/>
        <v>0</v>
      </c>
      <c r="N954" s="65" t="s">
        <v>25</v>
      </c>
      <c r="O954" s="12" t="s">
        <v>1346</v>
      </c>
      <c r="P954" s="651" t="s">
        <v>3059</v>
      </c>
      <c r="Q954" s="641" t="s">
        <v>1418</v>
      </c>
      <c r="R954" s="644" t="s">
        <v>1370</v>
      </c>
      <c r="S954" s="644" t="s">
        <v>3071</v>
      </c>
      <c r="T954" s="644"/>
      <c r="U954" s="644"/>
      <c r="V954" s="648"/>
      <c r="W954" s="68"/>
    </row>
    <row r="955" spans="1:23" ht="57" hidden="1">
      <c r="A955" s="14">
        <v>951</v>
      </c>
      <c r="B955" s="63">
        <v>45</v>
      </c>
      <c r="C955" s="63" t="s">
        <v>1284</v>
      </c>
      <c r="D955" s="70" t="s">
        <v>18</v>
      </c>
      <c r="E955" s="70" t="s">
        <v>1337</v>
      </c>
      <c r="F955" s="12" t="s">
        <v>1419</v>
      </c>
      <c r="G955" s="10" t="s">
        <v>19</v>
      </c>
      <c r="H955" s="11">
        <v>0.2</v>
      </c>
      <c r="I955" s="63">
        <v>1</v>
      </c>
      <c r="J955" s="65">
        <v>430000</v>
      </c>
      <c r="K955" s="65">
        <f t="shared" si="39"/>
        <v>430000</v>
      </c>
      <c r="L955" s="65">
        <v>430000</v>
      </c>
      <c r="M955" s="65">
        <f t="shared" si="40"/>
        <v>0</v>
      </c>
      <c r="N955" s="65" t="s">
        <v>25</v>
      </c>
      <c r="O955" s="12" t="s">
        <v>1346</v>
      </c>
      <c r="P955" s="651" t="s">
        <v>3061</v>
      </c>
      <c r="Q955" s="641" t="s">
        <v>1420</v>
      </c>
      <c r="R955" s="644" t="s">
        <v>1421</v>
      </c>
      <c r="S955" s="644" t="s">
        <v>1422</v>
      </c>
      <c r="T955" s="644" t="s">
        <v>3060</v>
      </c>
      <c r="U955" s="644"/>
      <c r="V955" s="648"/>
      <c r="W955" s="68"/>
    </row>
    <row r="956" spans="1:23" ht="42.75" hidden="1">
      <c r="A956" s="14">
        <v>952</v>
      </c>
      <c r="B956" s="63">
        <v>46</v>
      </c>
      <c r="C956" s="63" t="s">
        <v>1284</v>
      </c>
      <c r="D956" s="70" t="s">
        <v>18</v>
      </c>
      <c r="E956" s="70" t="s">
        <v>1337</v>
      </c>
      <c r="F956" s="12" t="s">
        <v>1423</v>
      </c>
      <c r="G956" s="10" t="s">
        <v>19</v>
      </c>
      <c r="H956" s="11">
        <v>0.2</v>
      </c>
      <c r="I956" s="63">
        <v>1</v>
      </c>
      <c r="J956" s="65">
        <v>220000</v>
      </c>
      <c r="K956" s="65">
        <f t="shared" si="39"/>
        <v>220000</v>
      </c>
      <c r="L956" s="65">
        <v>220000</v>
      </c>
      <c r="M956" s="65">
        <f t="shared" si="40"/>
        <v>0</v>
      </c>
      <c r="N956" s="65" t="s">
        <v>25</v>
      </c>
      <c r="O956" s="12"/>
      <c r="P956" s="651" t="s">
        <v>3072</v>
      </c>
      <c r="Q956" s="641"/>
      <c r="R956" s="644"/>
      <c r="S956" s="644"/>
      <c r="T956" s="644"/>
      <c r="U956" s="644"/>
      <c r="V956" s="648"/>
      <c r="W956" s="68"/>
    </row>
    <row r="957" spans="1:23" ht="57" hidden="1">
      <c r="A957" s="14">
        <v>953</v>
      </c>
      <c r="B957" s="63">
        <v>47</v>
      </c>
      <c r="C957" s="63" t="s">
        <v>1284</v>
      </c>
      <c r="D957" s="70" t="s">
        <v>18</v>
      </c>
      <c r="E957" s="70" t="s">
        <v>1337</v>
      </c>
      <c r="F957" s="12" t="s">
        <v>66</v>
      </c>
      <c r="G957" s="10" t="s">
        <v>19</v>
      </c>
      <c r="H957" s="11">
        <v>0.2</v>
      </c>
      <c r="I957" s="63">
        <v>1</v>
      </c>
      <c r="J957" s="65">
        <v>130000</v>
      </c>
      <c r="K957" s="65">
        <f t="shared" si="39"/>
        <v>130000</v>
      </c>
      <c r="L957" s="65">
        <v>130000</v>
      </c>
      <c r="M957" s="65">
        <f t="shared" si="40"/>
        <v>0</v>
      </c>
      <c r="N957" s="65" t="s">
        <v>25</v>
      </c>
      <c r="O957" s="12" t="s">
        <v>1346</v>
      </c>
      <c r="P957" s="650" t="s">
        <v>262</v>
      </c>
      <c r="Q957" s="641" t="s">
        <v>1424</v>
      </c>
      <c r="R957" s="644" t="s">
        <v>1425</v>
      </c>
      <c r="S957" s="644" t="s">
        <v>1426</v>
      </c>
      <c r="T957" s="644" t="s">
        <v>1427</v>
      </c>
      <c r="U957" s="644" t="s">
        <v>1348</v>
      </c>
      <c r="V957" s="648">
        <v>115000</v>
      </c>
      <c r="W957" s="68"/>
    </row>
    <row r="958" spans="1:23" ht="57" hidden="1">
      <c r="A958" s="14">
        <v>954</v>
      </c>
      <c r="B958" s="63">
        <v>48</v>
      </c>
      <c r="C958" s="63" t="s">
        <v>1284</v>
      </c>
      <c r="D958" s="70" t="s">
        <v>18</v>
      </c>
      <c r="E958" s="70" t="s">
        <v>1337</v>
      </c>
      <c r="F958" s="12" t="s">
        <v>1428</v>
      </c>
      <c r="G958" s="10" t="s">
        <v>19</v>
      </c>
      <c r="H958" s="11">
        <v>0.1</v>
      </c>
      <c r="I958" s="63">
        <v>1</v>
      </c>
      <c r="J958" s="65">
        <v>245000</v>
      </c>
      <c r="K958" s="65">
        <f t="shared" si="39"/>
        <v>245000</v>
      </c>
      <c r="L958" s="65">
        <v>245000</v>
      </c>
      <c r="M958" s="65">
        <f t="shared" si="40"/>
        <v>0</v>
      </c>
      <c r="N958" s="65" t="s">
        <v>25</v>
      </c>
      <c r="O958" s="12" t="s">
        <v>1346</v>
      </c>
      <c r="P958" s="651" t="s">
        <v>3073</v>
      </c>
      <c r="Q958" s="641" t="s">
        <v>1420</v>
      </c>
      <c r="R958" s="644" t="s">
        <v>1370</v>
      </c>
      <c r="S958" s="644" t="s">
        <v>1429</v>
      </c>
      <c r="T958" s="644" t="s">
        <v>3060</v>
      </c>
      <c r="U958" s="644"/>
      <c r="V958" s="648"/>
      <c r="W958" s="68"/>
    </row>
    <row r="959" spans="1:23" s="208" customFormat="1" ht="37.5" hidden="1" customHeight="1">
      <c r="A959" s="190">
        <v>955</v>
      </c>
      <c r="B959" s="191">
        <v>1</v>
      </c>
      <c r="C959" s="191" t="s">
        <v>1525</v>
      </c>
      <c r="D959" s="192" t="s">
        <v>23</v>
      </c>
      <c r="E959" s="236" t="s">
        <v>1526</v>
      </c>
      <c r="F959" s="236" t="s">
        <v>1527</v>
      </c>
      <c r="G959" s="194" t="s">
        <v>24</v>
      </c>
      <c r="H959" s="195">
        <v>0.7</v>
      </c>
      <c r="I959" s="191">
        <v>1</v>
      </c>
      <c r="J959" s="196">
        <v>100000</v>
      </c>
      <c r="K959" s="197">
        <v>100000</v>
      </c>
      <c r="L959" s="197">
        <v>100000</v>
      </c>
      <c r="M959" s="197">
        <v>0</v>
      </c>
      <c r="N959" s="197" t="s">
        <v>25</v>
      </c>
      <c r="O959" s="517" t="s">
        <v>38</v>
      </c>
      <c r="P959" s="509"/>
      <c r="Q959" s="522" t="s">
        <v>1528</v>
      </c>
      <c r="R959" s="510" t="s">
        <v>1529</v>
      </c>
      <c r="S959" s="510" t="s">
        <v>1530</v>
      </c>
      <c r="T959" s="519">
        <v>100000</v>
      </c>
      <c r="U959" s="510" t="s">
        <v>2706</v>
      </c>
      <c r="V959" s="510" t="s">
        <v>2706</v>
      </c>
      <c r="W959" s="533">
        <v>100000</v>
      </c>
    </row>
    <row r="960" spans="1:23" ht="30" hidden="1" customHeight="1">
      <c r="A960" s="14">
        <v>956</v>
      </c>
      <c r="B960" s="63">
        <v>2</v>
      </c>
      <c r="C960" s="63" t="s">
        <v>1525</v>
      </c>
      <c r="D960" s="70" t="s">
        <v>18</v>
      </c>
      <c r="E960" s="68" t="s">
        <v>1531</v>
      </c>
      <c r="F960" s="70" t="s">
        <v>1532</v>
      </c>
      <c r="G960" s="10" t="s">
        <v>19</v>
      </c>
      <c r="H960" s="11">
        <v>0.7</v>
      </c>
      <c r="I960" s="63">
        <v>1</v>
      </c>
      <c r="J960" s="65">
        <v>230000</v>
      </c>
      <c r="K960" s="65">
        <v>230000</v>
      </c>
      <c r="L960" s="65">
        <v>230000</v>
      </c>
      <c r="M960" s="65">
        <v>0</v>
      </c>
      <c r="N960" s="65" t="s">
        <v>25</v>
      </c>
      <c r="O960" s="525" t="s">
        <v>38</v>
      </c>
      <c r="P960" s="524"/>
      <c r="Q960" s="523" t="s">
        <v>1533</v>
      </c>
      <c r="R960" s="528" t="s">
        <v>1534</v>
      </c>
      <c r="S960" s="528" t="s">
        <v>1530</v>
      </c>
      <c r="T960" s="529">
        <v>230000</v>
      </c>
      <c r="U960" s="528" t="s">
        <v>2957</v>
      </c>
      <c r="V960" s="528" t="s">
        <v>2819</v>
      </c>
      <c r="W960" s="534">
        <v>230000</v>
      </c>
    </row>
    <row r="961" spans="1:23" s="62" customFormat="1" ht="14.25" hidden="1">
      <c r="A961" s="14">
        <v>957</v>
      </c>
      <c r="B961" s="63">
        <v>3</v>
      </c>
      <c r="C961" s="63" t="s">
        <v>1525</v>
      </c>
      <c r="D961" s="70" t="s">
        <v>23</v>
      </c>
      <c r="E961" s="68" t="s">
        <v>1531</v>
      </c>
      <c r="F961" s="12" t="s">
        <v>1535</v>
      </c>
      <c r="G961" s="10" t="s">
        <v>19</v>
      </c>
      <c r="H961" s="11">
        <v>0.7</v>
      </c>
      <c r="I961" s="63">
        <v>1</v>
      </c>
      <c r="J961" s="65">
        <v>51500</v>
      </c>
      <c r="K961" s="65">
        <v>51500</v>
      </c>
      <c r="L961" s="65">
        <v>51500</v>
      </c>
      <c r="M961" s="65">
        <v>0</v>
      </c>
      <c r="N961" s="65" t="s">
        <v>25</v>
      </c>
      <c r="O961" s="525" t="s">
        <v>38</v>
      </c>
      <c r="P961" s="524"/>
      <c r="Q961" s="523" t="s">
        <v>1536</v>
      </c>
      <c r="R961" s="526" t="s">
        <v>1537</v>
      </c>
      <c r="S961" s="526" t="s">
        <v>1538</v>
      </c>
      <c r="T961" s="527">
        <v>51500</v>
      </c>
      <c r="U961" s="528" t="s">
        <v>1539</v>
      </c>
      <c r="V961" s="528" t="s">
        <v>190</v>
      </c>
      <c r="W961" s="534">
        <v>51500</v>
      </c>
    </row>
    <row r="962" spans="1:23" ht="28.5" hidden="1">
      <c r="A962" s="14">
        <v>958</v>
      </c>
      <c r="B962" s="63">
        <v>4</v>
      </c>
      <c r="C962" s="63" t="s">
        <v>1525</v>
      </c>
      <c r="D962" s="70" t="s">
        <v>18</v>
      </c>
      <c r="E962" s="68" t="s">
        <v>1531</v>
      </c>
      <c r="F962" s="12" t="s">
        <v>1540</v>
      </c>
      <c r="G962" s="10" t="s">
        <v>19</v>
      </c>
      <c r="H962" s="11">
        <v>0.7</v>
      </c>
      <c r="I962" s="63">
        <v>1</v>
      </c>
      <c r="J962" s="65">
        <v>460000</v>
      </c>
      <c r="K962" s="65">
        <v>460000</v>
      </c>
      <c r="L962" s="65">
        <v>460000</v>
      </c>
      <c r="M962" s="65">
        <v>0</v>
      </c>
      <c r="N962" s="65" t="s">
        <v>25</v>
      </c>
      <c r="O962" s="525" t="s">
        <v>133</v>
      </c>
      <c r="P962" s="524"/>
      <c r="Q962" s="523" t="s">
        <v>1541</v>
      </c>
      <c r="R962" s="526" t="s">
        <v>1542</v>
      </c>
      <c r="S962" s="526" t="s">
        <v>1543</v>
      </c>
      <c r="T962" s="527">
        <v>459000</v>
      </c>
      <c r="U962" s="515"/>
      <c r="V962" s="515"/>
      <c r="W962" s="532"/>
    </row>
    <row r="963" spans="1:23" ht="14.25" hidden="1">
      <c r="A963" s="14">
        <v>959</v>
      </c>
      <c r="B963" s="63">
        <v>5</v>
      </c>
      <c r="C963" s="63" t="s">
        <v>1525</v>
      </c>
      <c r="D963" s="70" t="s">
        <v>18</v>
      </c>
      <c r="E963" s="68" t="s">
        <v>1531</v>
      </c>
      <c r="F963" s="68" t="s">
        <v>1544</v>
      </c>
      <c r="G963" s="10" t="s">
        <v>24</v>
      </c>
      <c r="H963" s="11">
        <v>0.7</v>
      </c>
      <c r="I963" s="63">
        <v>1</v>
      </c>
      <c r="J963" s="65">
        <v>200000</v>
      </c>
      <c r="K963" s="65">
        <v>200000</v>
      </c>
      <c r="L963" s="65">
        <v>200000</v>
      </c>
      <c r="M963" s="65">
        <v>0</v>
      </c>
      <c r="N963" s="65" t="s">
        <v>25</v>
      </c>
      <c r="O963" s="513" t="s">
        <v>133</v>
      </c>
      <c r="P963" s="514"/>
      <c r="Q963" s="512" t="s">
        <v>1545</v>
      </c>
      <c r="R963" s="515" t="s">
        <v>1546</v>
      </c>
      <c r="S963" s="515" t="s">
        <v>1547</v>
      </c>
      <c r="T963" s="520">
        <v>198000</v>
      </c>
      <c r="U963" s="515"/>
      <c r="V963" s="515"/>
      <c r="W963" s="532"/>
    </row>
    <row r="964" spans="1:23" ht="14.25" hidden="1">
      <c r="A964" s="14">
        <v>960</v>
      </c>
      <c r="B964" s="63">
        <v>6</v>
      </c>
      <c r="C964" s="63" t="s">
        <v>1525</v>
      </c>
      <c r="D964" s="70" t="s">
        <v>18</v>
      </c>
      <c r="E964" s="68" t="s">
        <v>1531</v>
      </c>
      <c r="F964" s="12" t="s">
        <v>1548</v>
      </c>
      <c r="G964" s="10" t="s">
        <v>24</v>
      </c>
      <c r="H964" s="11">
        <v>0.7</v>
      </c>
      <c r="I964" s="63">
        <v>1</v>
      </c>
      <c r="J964" s="65">
        <v>86977</v>
      </c>
      <c r="K964" s="65">
        <v>86977</v>
      </c>
      <c r="L964" s="65">
        <v>86977</v>
      </c>
      <c r="M964" s="65">
        <v>0</v>
      </c>
      <c r="N964" s="65" t="s">
        <v>25</v>
      </c>
      <c r="O964" s="513" t="s">
        <v>38</v>
      </c>
      <c r="P964" s="514"/>
      <c r="Q964" s="512" t="s">
        <v>1545</v>
      </c>
      <c r="R964" s="515" t="s">
        <v>965</v>
      </c>
      <c r="S964" s="515" t="s">
        <v>1549</v>
      </c>
      <c r="T964" s="520">
        <v>85900</v>
      </c>
      <c r="U964" s="515" t="s">
        <v>2958</v>
      </c>
      <c r="V964" s="515" t="s">
        <v>2959</v>
      </c>
      <c r="W964" s="532">
        <v>85900</v>
      </c>
    </row>
    <row r="965" spans="1:23" s="62" customFormat="1" ht="14.25" hidden="1">
      <c r="A965" s="14">
        <v>961</v>
      </c>
      <c r="B965" s="63">
        <v>7</v>
      </c>
      <c r="C965" s="63" t="s">
        <v>1525</v>
      </c>
      <c r="D965" s="70" t="s">
        <v>18</v>
      </c>
      <c r="E965" s="68" t="s">
        <v>1531</v>
      </c>
      <c r="F965" s="12" t="s">
        <v>523</v>
      </c>
      <c r="G965" s="10" t="s">
        <v>19</v>
      </c>
      <c r="H965" s="11">
        <v>0.7</v>
      </c>
      <c r="I965" s="63">
        <v>3</v>
      </c>
      <c r="J965" s="65">
        <v>23000</v>
      </c>
      <c r="K965" s="65">
        <v>69000</v>
      </c>
      <c r="L965" s="65">
        <v>69000</v>
      </c>
      <c r="M965" s="65">
        <v>0</v>
      </c>
      <c r="N965" s="65" t="s">
        <v>25</v>
      </c>
      <c r="O965" s="513" t="s">
        <v>38</v>
      </c>
      <c r="P965" s="514"/>
      <c r="Q965" s="512" t="s">
        <v>1550</v>
      </c>
      <c r="R965" s="515" t="s">
        <v>1537</v>
      </c>
      <c r="S965" s="515" t="s">
        <v>1551</v>
      </c>
      <c r="T965" s="520">
        <v>63000</v>
      </c>
      <c r="U965" s="515" t="s">
        <v>190</v>
      </c>
      <c r="V965" s="515" t="s">
        <v>207</v>
      </c>
      <c r="W965" s="532">
        <v>63000</v>
      </c>
    </row>
    <row r="966" spans="1:23" s="62" customFormat="1" ht="14.25" hidden="1">
      <c r="A966" s="14">
        <v>962</v>
      </c>
      <c r="B966" s="63">
        <v>8</v>
      </c>
      <c r="C966" s="63" t="s">
        <v>1525</v>
      </c>
      <c r="D966" s="70" t="s">
        <v>18</v>
      </c>
      <c r="E966" s="68" t="s">
        <v>1531</v>
      </c>
      <c r="F966" s="9" t="s">
        <v>643</v>
      </c>
      <c r="G966" s="10" t="s">
        <v>19</v>
      </c>
      <c r="H966" s="11">
        <v>0.7</v>
      </c>
      <c r="I966" s="63">
        <v>2</v>
      </c>
      <c r="J966" s="65">
        <v>37000</v>
      </c>
      <c r="K966" s="65">
        <v>74000</v>
      </c>
      <c r="L966" s="65">
        <v>74000</v>
      </c>
      <c r="M966" s="65">
        <v>0</v>
      </c>
      <c r="N966" s="65" t="s">
        <v>25</v>
      </c>
      <c r="O966" s="513" t="s">
        <v>38</v>
      </c>
      <c r="P966" s="514"/>
      <c r="Q966" s="512" t="s">
        <v>1552</v>
      </c>
      <c r="R966" s="515" t="s">
        <v>1537</v>
      </c>
      <c r="S966" s="515" t="s">
        <v>1553</v>
      </c>
      <c r="T966" s="520">
        <v>70000</v>
      </c>
      <c r="U966" s="515" t="s">
        <v>1554</v>
      </c>
      <c r="V966" s="515" t="s">
        <v>232</v>
      </c>
      <c r="W966" s="532">
        <v>70000</v>
      </c>
    </row>
    <row r="967" spans="1:23" s="62" customFormat="1" ht="28.5" hidden="1">
      <c r="A967" s="14">
        <v>963</v>
      </c>
      <c r="B967" s="63">
        <v>9</v>
      </c>
      <c r="C967" s="63" t="s">
        <v>1525</v>
      </c>
      <c r="D967" s="70" t="s">
        <v>18</v>
      </c>
      <c r="E967" s="68" t="s">
        <v>1531</v>
      </c>
      <c r="F967" s="12" t="s">
        <v>1555</v>
      </c>
      <c r="G967" s="10" t="s">
        <v>19</v>
      </c>
      <c r="H967" s="11">
        <v>0.7</v>
      </c>
      <c r="I967" s="63">
        <v>3</v>
      </c>
      <c r="J967" s="65">
        <v>15700</v>
      </c>
      <c r="K967" s="65">
        <v>47100</v>
      </c>
      <c r="L967" s="65">
        <v>47100</v>
      </c>
      <c r="M967" s="65">
        <v>0</v>
      </c>
      <c r="N967" s="65" t="s">
        <v>25</v>
      </c>
      <c r="O967" s="513" t="s">
        <v>38</v>
      </c>
      <c r="P967" s="514"/>
      <c r="Q967" s="512" t="s">
        <v>1550</v>
      </c>
      <c r="R967" s="515" t="s">
        <v>1537</v>
      </c>
      <c r="S967" s="515" t="s">
        <v>1556</v>
      </c>
      <c r="T967" s="520">
        <v>33300</v>
      </c>
      <c r="U967" s="515" t="s">
        <v>190</v>
      </c>
      <c r="V967" s="515" t="s">
        <v>207</v>
      </c>
      <c r="W967" s="532">
        <v>33300</v>
      </c>
    </row>
    <row r="968" spans="1:23" s="62" customFormat="1" ht="30" hidden="1">
      <c r="A968" s="14">
        <v>964</v>
      </c>
      <c r="B968" s="63">
        <v>10</v>
      </c>
      <c r="C968" s="63" t="s">
        <v>1525</v>
      </c>
      <c r="D968" s="70" t="s">
        <v>23</v>
      </c>
      <c r="E968" s="68" t="s">
        <v>1557</v>
      </c>
      <c r="F968" s="9" t="s">
        <v>1558</v>
      </c>
      <c r="G968" s="10" t="s">
        <v>19</v>
      </c>
      <c r="H968" s="11">
        <v>0.7</v>
      </c>
      <c r="I968" s="63">
        <v>1</v>
      </c>
      <c r="J968" s="65">
        <v>3926</v>
      </c>
      <c r="K968" s="65">
        <v>3926</v>
      </c>
      <c r="L968" s="65">
        <v>3926</v>
      </c>
      <c r="M968" s="65">
        <v>0</v>
      </c>
      <c r="N968" s="65" t="s">
        <v>25</v>
      </c>
      <c r="O968" s="518" t="s">
        <v>38</v>
      </c>
      <c r="P968" s="509"/>
      <c r="Q968" s="508" t="s">
        <v>1559</v>
      </c>
      <c r="R968" s="511" t="s">
        <v>1560</v>
      </c>
      <c r="S968" s="511" t="s">
        <v>176</v>
      </c>
      <c r="T968" s="521">
        <v>3926</v>
      </c>
      <c r="U968" s="511" t="s">
        <v>2700</v>
      </c>
      <c r="V968" s="511" t="s">
        <v>2700</v>
      </c>
      <c r="W968" s="530">
        <v>3926</v>
      </c>
    </row>
    <row r="969" spans="1:23" s="62" customFormat="1" ht="30" hidden="1">
      <c r="A969" s="14">
        <v>965</v>
      </c>
      <c r="B969" s="63">
        <v>11</v>
      </c>
      <c r="C969" s="63" t="s">
        <v>1525</v>
      </c>
      <c r="D969" s="70" t="s">
        <v>23</v>
      </c>
      <c r="E969" s="68" t="s">
        <v>1557</v>
      </c>
      <c r="F969" s="9" t="s">
        <v>1561</v>
      </c>
      <c r="G969" s="10" t="s">
        <v>19</v>
      </c>
      <c r="H969" s="11">
        <v>0.7</v>
      </c>
      <c r="I969" s="63">
        <v>1</v>
      </c>
      <c r="J969" s="65">
        <v>13000</v>
      </c>
      <c r="K969" s="65">
        <v>13000</v>
      </c>
      <c r="L969" s="65">
        <v>13000</v>
      </c>
      <c r="M969" s="65">
        <v>0</v>
      </c>
      <c r="N969" s="65" t="s">
        <v>25</v>
      </c>
      <c r="O969" s="518" t="s">
        <v>38</v>
      </c>
      <c r="P969" s="509"/>
      <c r="Q969" s="508" t="s">
        <v>1562</v>
      </c>
      <c r="R969" s="511" t="s">
        <v>1560</v>
      </c>
      <c r="S969" s="511" t="s">
        <v>167</v>
      </c>
      <c r="T969" s="521">
        <v>13000</v>
      </c>
      <c r="U969" s="511" t="s">
        <v>2700</v>
      </c>
      <c r="V969" s="511" t="s">
        <v>2700</v>
      </c>
      <c r="W969" s="530">
        <v>13000</v>
      </c>
    </row>
    <row r="970" spans="1:23" s="62" customFormat="1" ht="30" hidden="1">
      <c r="A970" s="14">
        <v>966</v>
      </c>
      <c r="B970" s="63">
        <v>12</v>
      </c>
      <c r="C970" s="63" t="s">
        <v>1525</v>
      </c>
      <c r="D970" s="70" t="s">
        <v>23</v>
      </c>
      <c r="E970" s="68" t="s">
        <v>1563</v>
      </c>
      <c r="F970" s="68" t="s">
        <v>1564</v>
      </c>
      <c r="G970" s="10" t="s">
        <v>24</v>
      </c>
      <c r="H970" s="11">
        <v>0.7</v>
      </c>
      <c r="I970" s="63">
        <v>1</v>
      </c>
      <c r="J970" s="65">
        <v>40000.800000000003</v>
      </c>
      <c r="K970" s="65">
        <v>40000.800000000003</v>
      </c>
      <c r="L970" s="65">
        <v>40000.800000000003</v>
      </c>
      <c r="M970" s="65">
        <v>0</v>
      </c>
      <c r="N970" s="65" t="s">
        <v>25</v>
      </c>
      <c r="O970" s="518" t="s">
        <v>38</v>
      </c>
      <c r="P970" s="509"/>
      <c r="Q970" s="508" t="s">
        <v>2701</v>
      </c>
      <c r="R970" s="511" t="s">
        <v>2702</v>
      </c>
      <c r="S970" s="511" t="s">
        <v>1565</v>
      </c>
      <c r="T970" s="521">
        <v>40000.800000000003</v>
      </c>
      <c r="U970" s="511" t="s">
        <v>2474</v>
      </c>
      <c r="V970" s="511" t="s">
        <v>2474</v>
      </c>
      <c r="W970" s="530">
        <v>40000.800000000003</v>
      </c>
    </row>
    <row r="971" spans="1:23" s="62" customFormat="1" ht="30" hidden="1">
      <c r="A971" s="14">
        <v>967</v>
      </c>
      <c r="B971" s="63">
        <v>13</v>
      </c>
      <c r="C971" s="63" t="s">
        <v>1525</v>
      </c>
      <c r="D971" s="70" t="s">
        <v>23</v>
      </c>
      <c r="E971" s="68" t="s">
        <v>1563</v>
      </c>
      <c r="F971" s="68" t="s">
        <v>885</v>
      </c>
      <c r="G971" s="10" t="s">
        <v>19</v>
      </c>
      <c r="H971" s="11">
        <v>0.7</v>
      </c>
      <c r="I971" s="63">
        <v>2</v>
      </c>
      <c r="J971" s="65">
        <v>5000</v>
      </c>
      <c r="K971" s="65">
        <v>10000</v>
      </c>
      <c r="L971" s="65">
        <v>10000</v>
      </c>
      <c r="M971" s="65">
        <v>0</v>
      </c>
      <c r="N971" s="65" t="s">
        <v>25</v>
      </c>
      <c r="O971" s="518" t="s">
        <v>38</v>
      </c>
      <c r="P971" s="509"/>
      <c r="Q971" s="508" t="s">
        <v>2703</v>
      </c>
      <c r="R971" s="511" t="s">
        <v>2702</v>
      </c>
      <c r="S971" s="511" t="s">
        <v>1566</v>
      </c>
      <c r="T971" s="521">
        <v>10000</v>
      </c>
      <c r="U971" s="511" t="s">
        <v>2474</v>
      </c>
      <c r="V971" s="511" t="s">
        <v>2474</v>
      </c>
      <c r="W971" s="530">
        <v>10000</v>
      </c>
    </row>
    <row r="972" spans="1:23" s="62" customFormat="1" ht="30" hidden="1">
      <c r="A972" s="14">
        <v>968</v>
      </c>
      <c r="B972" s="63">
        <v>14</v>
      </c>
      <c r="C972" s="63" t="s">
        <v>1525</v>
      </c>
      <c r="D972" s="70" t="s">
        <v>23</v>
      </c>
      <c r="E972" s="68" t="s">
        <v>1563</v>
      </c>
      <c r="F972" s="68" t="s">
        <v>1567</v>
      </c>
      <c r="G972" s="10" t="s">
        <v>24</v>
      </c>
      <c r="H972" s="11">
        <v>0.7</v>
      </c>
      <c r="I972" s="63">
        <v>1</v>
      </c>
      <c r="J972" s="65">
        <v>50000</v>
      </c>
      <c r="K972" s="65">
        <v>50000</v>
      </c>
      <c r="L972" s="65">
        <v>50000</v>
      </c>
      <c r="M972" s="65">
        <v>0</v>
      </c>
      <c r="N972" s="65" t="s">
        <v>25</v>
      </c>
      <c r="O972" s="518" t="s">
        <v>38</v>
      </c>
      <c r="P972" s="509"/>
      <c r="Q972" s="508" t="s">
        <v>2704</v>
      </c>
      <c r="R972" s="511" t="s">
        <v>2702</v>
      </c>
      <c r="S972" s="511" t="s">
        <v>1568</v>
      </c>
      <c r="T972" s="521">
        <v>50000</v>
      </c>
      <c r="U972" s="511" t="s">
        <v>2474</v>
      </c>
      <c r="V972" s="511" t="s">
        <v>2474</v>
      </c>
      <c r="W972" s="530">
        <v>50000</v>
      </c>
    </row>
    <row r="973" spans="1:23" ht="30" hidden="1">
      <c r="A973" s="14">
        <v>969</v>
      </c>
      <c r="B973" s="63">
        <v>15</v>
      </c>
      <c r="C973" s="63" t="s">
        <v>1525</v>
      </c>
      <c r="D973" s="70" t="s">
        <v>23</v>
      </c>
      <c r="E973" s="68" t="s">
        <v>1569</v>
      </c>
      <c r="F973" s="12" t="s">
        <v>1570</v>
      </c>
      <c r="G973" s="10" t="s">
        <v>24</v>
      </c>
      <c r="H973" s="11">
        <v>0.7</v>
      </c>
      <c r="I973" s="63">
        <v>1</v>
      </c>
      <c r="J973" s="65">
        <v>55000</v>
      </c>
      <c r="K973" s="65">
        <v>55000</v>
      </c>
      <c r="L973" s="65">
        <v>55000</v>
      </c>
      <c r="M973" s="65">
        <v>0</v>
      </c>
      <c r="N973" s="65" t="s">
        <v>25</v>
      </c>
      <c r="O973" s="518" t="s">
        <v>38</v>
      </c>
      <c r="P973" s="509"/>
      <c r="Q973" s="508" t="s">
        <v>1571</v>
      </c>
      <c r="R973" s="511" t="s">
        <v>1572</v>
      </c>
      <c r="S973" s="511" t="s">
        <v>1573</v>
      </c>
      <c r="T973" s="521">
        <v>55000</v>
      </c>
      <c r="U973" s="511" t="s">
        <v>2474</v>
      </c>
      <c r="V973" s="511" t="s">
        <v>2474</v>
      </c>
      <c r="W973" s="530">
        <v>55000</v>
      </c>
    </row>
    <row r="974" spans="1:23" ht="30" hidden="1">
      <c r="A974" s="14">
        <v>970</v>
      </c>
      <c r="B974" s="63">
        <v>16</v>
      </c>
      <c r="C974" s="63" t="s">
        <v>1525</v>
      </c>
      <c r="D974" s="70" t="s">
        <v>23</v>
      </c>
      <c r="E974" s="68" t="s">
        <v>1569</v>
      </c>
      <c r="F974" s="68" t="s">
        <v>1574</v>
      </c>
      <c r="G974" s="10" t="s">
        <v>19</v>
      </c>
      <c r="H974" s="11">
        <v>0.7</v>
      </c>
      <c r="I974" s="63">
        <v>1</v>
      </c>
      <c r="J974" s="65">
        <v>5000</v>
      </c>
      <c r="K974" s="65">
        <v>5000</v>
      </c>
      <c r="L974" s="65">
        <v>5000</v>
      </c>
      <c r="M974" s="65">
        <v>0</v>
      </c>
      <c r="N974" s="65" t="s">
        <v>25</v>
      </c>
      <c r="O974" s="518" t="s">
        <v>38</v>
      </c>
      <c r="P974" s="509"/>
      <c r="Q974" s="508" t="s">
        <v>1575</v>
      </c>
      <c r="R974" s="511" t="s">
        <v>1572</v>
      </c>
      <c r="S974" s="511" t="s">
        <v>1576</v>
      </c>
      <c r="T974" s="521">
        <v>5000</v>
      </c>
      <c r="U974" s="511" t="s">
        <v>2474</v>
      </c>
      <c r="V974" s="511" t="s">
        <v>2474</v>
      </c>
      <c r="W974" s="530">
        <v>5000</v>
      </c>
    </row>
    <row r="975" spans="1:23" ht="30" hidden="1">
      <c r="A975" s="14">
        <v>971</v>
      </c>
      <c r="B975" s="63">
        <v>17</v>
      </c>
      <c r="C975" s="63" t="s">
        <v>1525</v>
      </c>
      <c r="D975" s="70" t="s">
        <v>23</v>
      </c>
      <c r="E975" s="68" t="s">
        <v>1569</v>
      </c>
      <c r="F975" s="68" t="s">
        <v>1577</v>
      </c>
      <c r="G975" s="10" t="s">
        <v>24</v>
      </c>
      <c r="H975" s="11">
        <v>0.7</v>
      </c>
      <c r="I975" s="63">
        <v>1</v>
      </c>
      <c r="J975" s="65">
        <v>40000</v>
      </c>
      <c r="K975" s="65">
        <v>40000</v>
      </c>
      <c r="L975" s="65">
        <v>40000</v>
      </c>
      <c r="M975" s="65">
        <v>0</v>
      </c>
      <c r="N975" s="65" t="s">
        <v>25</v>
      </c>
      <c r="O975" s="518" t="s">
        <v>38</v>
      </c>
      <c r="P975" s="509"/>
      <c r="Q975" s="508" t="s">
        <v>1571</v>
      </c>
      <c r="R975" s="511" t="s">
        <v>1572</v>
      </c>
      <c r="S975" s="511" t="s">
        <v>1576</v>
      </c>
      <c r="T975" s="521">
        <v>40000</v>
      </c>
      <c r="U975" s="511" t="s">
        <v>2960</v>
      </c>
      <c r="V975" s="511" t="s">
        <v>2960</v>
      </c>
      <c r="W975" s="530">
        <v>40000</v>
      </c>
    </row>
    <row r="976" spans="1:23" s="62" customFormat="1" ht="30" hidden="1">
      <c r="A976" s="14">
        <v>972</v>
      </c>
      <c r="B976" s="63">
        <v>18</v>
      </c>
      <c r="C976" s="63" t="s">
        <v>1525</v>
      </c>
      <c r="D976" s="70" t="s">
        <v>23</v>
      </c>
      <c r="E976" s="68" t="s">
        <v>1578</v>
      </c>
      <c r="F976" s="68" t="s">
        <v>1579</v>
      </c>
      <c r="G976" s="10" t="s">
        <v>24</v>
      </c>
      <c r="H976" s="11">
        <v>0.7</v>
      </c>
      <c r="I976" s="63">
        <v>1</v>
      </c>
      <c r="J976" s="65">
        <v>30000</v>
      </c>
      <c r="K976" s="65">
        <v>30000</v>
      </c>
      <c r="L976" s="65">
        <v>30000</v>
      </c>
      <c r="M976" s="65">
        <v>0</v>
      </c>
      <c r="N976" s="65" t="s">
        <v>25</v>
      </c>
      <c r="O976" s="518" t="s">
        <v>38</v>
      </c>
      <c r="P976" s="509"/>
      <c r="Q976" s="508" t="s">
        <v>1580</v>
      </c>
      <c r="R976" s="511" t="s">
        <v>1581</v>
      </c>
      <c r="S976" s="511" t="s">
        <v>167</v>
      </c>
      <c r="T976" s="521">
        <v>30000</v>
      </c>
      <c r="U976" s="511" t="s">
        <v>2705</v>
      </c>
      <c r="V976" s="511" t="s">
        <v>2706</v>
      </c>
      <c r="W976" s="530">
        <v>30000</v>
      </c>
    </row>
    <row r="977" spans="1:23" s="62" customFormat="1" ht="30" hidden="1">
      <c r="A977" s="14">
        <v>973</v>
      </c>
      <c r="B977" s="63">
        <v>19</v>
      </c>
      <c r="C977" s="63" t="s">
        <v>1525</v>
      </c>
      <c r="D977" s="70" t="s">
        <v>23</v>
      </c>
      <c r="E977" s="68" t="s">
        <v>1582</v>
      </c>
      <c r="F977" s="70" t="s">
        <v>1583</v>
      </c>
      <c r="G977" s="10" t="s">
        <v>24</v>
      </c>
      <c r="H977" s="11">
        <v>0.7</v>
      </c>
      <c r="I977" s="63">
        <v>1</v>
      </c>
      <c r="J977" s="65">
        <v>30000</v>
      </c>
      <c r="K977" s="65">
        <v>30000</v>
      </c>
      <c r="L977" s="65">
        <v>30000</v>
      </c>
      <c r="M977" s="65">
        <v>0</v>
      </c>
      <c r="N977" s="65" t="s">
        <v>25</v>
      </c>
      <c r="O977" s="518" t="s">
        <v>38</v>
      </c>
      <c r="P977" s="509"/>
      <c r="Q977" s="508" t="s">
        <v>1584</v>
      </c>
      <c r="R977" s="511" t="s">
        <v>1585</v>
      </c>
      <c r="S977" s="511" t="s">
        <v>1586</v>
      </c>
      <c r="T977" s="521">
        <v>30000</v>
      </c>
      <c r="U977" s="511" t="s">
        <v>2707</v>
      </c>
      <c r="V977" s="511" t="s">
        <v>2707</v>
      </c>
      <c r="W977" s="530">
        <v>30000</v>
      </c>
    </row>
    <row r="978" spans="1:23" ht="30" hidden="1">
      <c r="A978" s="14">
        <v>974</v>
      </c>
      <c r="B978" s="63">
        <v>20</v>
      </c>
      <c r="C978" s="63" t="s">
        <v>1525</v>
      </c>
      <c r="D978" s="70" t="s">
        <v>23</v>
      </c>
      <c r="E978" s="68" t="s">
        <v>1587</v>
      </c>
      <c r="F978" s="68" t="s">
        <v>1588</v>
      </c>
      <c r="G978" s="10" t="s">
        <v>24</v>
      </c>
      <c r="H978" s="11">
        <v>0.7</v>
      </c>
      <c r="I978" s="63">
        <v>1</v>
      </c>
      <c r="J978" s="65">
        <v>30000</v>
      </c>
      <c r="K978" s="65">
        <v>30000</v>
      </c>
      <c r="L978" s="65">
        <v>30000</v>
      </c>
      <c r="M978" s="65">
        <v>0</v>
      </c>
      <c r="N978" s="65" t="s">
        <v>25</v>
      </c>
      <c r="O978" s="518" t="s">
        <v>38</v>
      </c>
      <c r="P978" s="509"/>
      <c r="Q978" s="508" t="s">
        <v>1589</v>
      </c>
      <c r="R978" s="511" t="s">
        <v>191</v>
      </c>
      <c r="S978" s="511" t="s">
        <v>176</v>
      </c>
      <c r="T978" s="521">
        <v>30000</v>
      </c>
      <c r="U978" s="511" t="s">
        <v>2961</v>
      </c>
      <c r="V978" s="511" t="s">
        <v>2962</v>
      </c>
      <c r="W978" s="530">
        <v>30000</v>
      </c>
    </row>
    <row r="979" spans="1:23" s="62" customFormat="1" ht="30" hidden="1">
      <c r="A979" s="14">
        <v>975</v>
      </c>
      <c r="B979" s="63">
        <v>21</v>
      </c>
      <c r="C979" s="63" t="s">
        <v>1525</v>
      </c>
      <c r="D979" s="70" t="s">
        <v>23</v>
      </c>
      <c r="E979" s="68" t="s">
        <v>1590</v>
      </c>
      <c r="F979" s="10" t="s">
        <v>1591</v>
      </c>
      <c r="G979" s="10" t="s">
        <v>24</v>
      </c>
      <c r="H979" s="11">
        <v>0.7</v>
      </c>
      <c r="I979" s="63">
        <v>1</v>
      </c>
      <c r="J979" s="65">
        <v>30000</v>
      </c>
      <c r="K979" s="65">
        <v>30000</v>
      </c>
      <c r="L979" s="65">
        <v>30000</v>
      </c>
      <c r="M979" s="65">
        <v>0</v>
      </c>
      <c r="N979" s="65" t="s">
        <v>25</v>
      </c>
      <c r="O979" s="518" t="s">
        <v>38</v>
      </c>
      <c r="P979" s="509"/>
      <c r="Q979" s="508" t="s">
        <v>1592</v>
      </c>
      <c r="R979" s="511" t="s">
        <v>162</v>
      </c>
      <c r="S979" s="511" t="s">
        <v>176</v>
      </c>
      <c r="T979" s="521">
        <v>30000</v>
      </c>
      <c r="U979" s="511" t="s">
        <v>2708</v>
      </c>
      <c r="V979" s="511" t="s">
        <v>2709</v>
      </c>
      <c r="W979" s="530">
        <v>30000</v>
      </c>
    </row>
    <row r="980" spans="1:23" ht="28.5" hidden="1">
      <c r="A980" s="14">
        <v>976</v>
      </c>
      <c r="B980" s="63">
        <v>22</v>
      </c>
      <c r="C980" s="63" t="s">
        <v>1525</v>
      </c>
      <c r="D980" s="70" t="s">
        <v>23</v>
      </c>
      <c r="E980" s="68" t="s">
        <v>1593</v>
      </c>
      <c r="F980" s="9" t="s">
        <v>1594</v>
      </c>
      <c r="G980" s="10" t="s">
        <v>19</v>
      </c>
      <c r="H980" s="11">
        <v>0.7</v>
      </c>
      <c r="I980" s="63">
        <v>2</v>
      </c>
      <c r="J980" s="65">
        <v>4000</v>
      </c>
      <c r="K980" s="65">
        <v>8000</v>
      </c>
      <c r="L980" s="65">
        <v>8000</v>
      </c>
      <c r="M980" s="65">
        <v>0</v>
      </c>
      <c r="N980" s="65" t="s">
        <v>25</v>
      </c>
      <c r="O980" s="518" t="s">
        <v>133</v>
      </c>
      <c r="P980" s="509"/>
      <c r="Q980" s="508" t="s">
        <v>213</v>
      </c>
      <c r="R980" s="511" t="s">
        <v>1595</v>
      </c>
      <c r="S980" s="511" t="s">
        <v>1596</v>
      </c>
      <c r="T980" s="521">
        <v>8000</v>
      </c>
      <c r="U980" s="511"/>
      <c r="V980" s="511"/>
      <c r="W980" s="530"/>
    </row>
    <row r="981" spans="1:23" ht="15" hidden="1">
      <c r="A981" s="14">
        <v>977</v>
      </c>
      <c r="B981" s="63">
        <v>23</v>
      </c>
      <c r="C981" s="63" t="s">
        <v>1525</v>
      </c>
      <c r="D981" s="70" t="s">
        <v>23</v>
      </c>
      <c r="E981" s="68" t="s">
        <v>1593</v>
      </c>
      <c r="F981" s="68" t="s">
        <v>1597</v>
      </c>
      <c r="G981" s="10" t="s">
        <v>19</v>
      </c>
      <c r="H981" s="11">
        <v>0.7</v>
      </c>
      <c r="I981" s="63">
        <v>1</v>
      </c>
      <c r="J981" s="65">
        <v>22000</v>
      </c>
      <c r="K981" s="65">
        <v>22000</v>
      </c>
      <c r="L981" s="65">
        <v>22000</v>
      </c>
      <c r="M981" s="65">
        <v>0</v>
      </c>
      <c r="N981" s="65" t="s">
        <v>25</v>
      </c>
      <c r="O981" s="518" t="s">
        <v>133</v>
      </c>
      <c r="P981" s="509"/>
      <c r="Q981" s="508" t="s">
        <v>213</v>
      </c>
      <c r="R981" s="511" t="s">
        <v>1595</v>
      </c>
      <c r="S981" s="511" t="s">
        <v>1598</v>
      </c>
      <c r="T981" s="521">
        <v>22000</v>
      </c>
      <c r="U981" s="511"/>
      <c r="V981" s="511"/>
      <c r="W981" s="530"/>
    </row>
    <row r="982" spans="1:23" s="62" customFormat="1" ht="30" hidden="1">
      <c r="A982" s="14">
        <v>978</v>
      </c>
      <c r="B982" s="63">
        <v>24</v>
      </c>
      <c r="C982" s="63" t="s">
        <v>1525</v>
      </c>
      <c r="D982" s="70" t="s">
        <v>23</v>
      </c>
      <c r="E982" s="68" t="s">
        <v>1599</v>
      </c>
      <c r="F982" s="70" t="s">
        <v>1600</v>
      </c>
      <c r="G982" s="10" t="s">
        <v>24</v>
      </c>
      <c r="H982" s="11">
        <v>0.7</v>
      </c>
      <c r="I982" s="63">
        <v>1</v>
      </c>
      <c r="J982" s="65">
        <v>100000</v>
      </c>
      <c r="K982" s="65">
        <v>100000</v>
      </c>
      <c r="L982" s="65">
        <v>100000</v>
      </c>
      <c r="M982" s="65">
        <v>0</v>
      </c>
      <c r="N982" s="65" t="s">
        <v>25</v>
      </c>
      <c r="O982" s="518" t="s">
        <v>38</v>
      </c>
      <c r="P982" s="509"/>
      <c r="Q982" s="508" t="s">
        <v>1601</v>
      </c>
      <c r="R982" s="511" t="s">
        <v>1595</v>
      </c>
      <c r="S982" s="511" t="s">
        <v>1602</v>
      </c>
      <c r="T982" s="521">
        <v>100000</v>
      </c>
      <c r="U982" s="511" t="s">
        <v>1560</v>
      </c>
      <c r="V982" s="531" t="s">
        <v>2702</v>
      </c>
      <c r="W982" s="530">
        <v>100000</v>
      </c>
    </row>
    <row r="983" spans="1:23" s="62" customFormat="1" ht="14.25" hidden="1">
      <c r="A983" s="14">
        <v>979</v>
      </c>
      <c r="B983" s="63">
        <v>25</v>
      </c>
      <c r="C983" s="63" t="s">
        <v>1525</v>
      </c>
      <c r="D983" s="70" t="s">
        <v>18</v>
      </c>
      <c r="E983" s="68" t="s">
        <v>1531</v>
      </c>
      <c r="F983" s="70" t="s">
        <v>542</v>
      </c>
      <c r="G983" s="10" t="s">
        <v>19</v>
      </c>
      <c r="H983" s="11">
        <v>0.2</v>
      </c>
      <c r="I983" s="63">
        <v>1</v>
      </c>
      <c r="J983" s="65">
        <v>130000</v>
      </c>
      <c r="K983" s="65">
        <v>130000</v>
      </c>
      <c r="L983" s="65">
        <v>130000</v>
      </c>
      <c r="M983" s="65">
        <v>0</v>
      </c>
      <c r="N983" s="65" t="s">
        <v>25</v>
      </c>
      <c r="O983" s="525" t="s">
        <v>38</v>
      </c>
      <c r="P983" s="524"/>
      <c r="Q983" s="523" t="s">
        <v>1603</v>
      </c>
      <c r="R983" s="528" t="s">
        <v>1534</v>
      </c>
      <c r="S983" s="528" t="s">
        <v>1604</v>
      </c>
      <c r="T983" s="529">
        <v>118000</v>
      </c>
      <c r="U983" s="528" t="s">
        <v>1605</v>
      </c>
      <c r="V983" s="515" t="s">
        <v>1606</v>
      </c>
      <c r="W983" s="532">
        <v>118000</v>
      </c>
    </row>
    <row r="984" spans="1:23" ht="42.75" hidden="1">
      <c r="A984" s="14">
        <v>980</v>
      </c>
      <c r="B984" s="63">
        <v>26</v>
      </c>
      <c r="C984" s="63" t="s">
        <v>1525</v>
      </c>
      <c r="D984" s="70" t="s">
        <v>18</v>
      </c>
      <c r="E984" s="68" t="s">
        <v>1531</v>
      </c>
      <c r="F984" s="71" t="s">
        <v>1607</v>
      </c>
      <c r="G984" s="10" t="s">
        <v>19</v>
      </c>
      <c r="H984" s="11">
        <v>0.2</v>
      </c>
      <c r="I984" s="63">
        <v>1</v>
      </c>
      <c r="J984" s="65">
        <v>220000</v>
      </c>
      <c r="K984" s="65">
        <v>220000</v>
      </c>
      <c r="L984" s="65">
        <v>220000</v>
      </c>
      <c r="M984" s="65">
        <v>0</v>
      </c>
      <c r="N984" s="65" t="s">
        <v>25</v>
      </c>
      <c r="O984" s="513" t="s">
        <v>21</v>
      </c>
      <c r="P984" s="524" t="s">
        <v>2963</v>
      </c>
      <c r="Q984" s="512"/>
      <c r="R984" s="515"/>
      <c r="S984" s="515"/>
      <c r="T984" s="520"/>
      <c r="U984" s="515"/>
      <c r="V984" s="515"/>
      <c r="W984" s="532"/>
    </row>
    <row r="985" spans="1:23" ht="15" hidden="1">
      <c r="A985" s="14">
        <v>981</v>
      </c>
      <c r="B985" s="63">
        <v>27</v>
      </c>
      <c r="C985" s="63" t="s">
        <v>1525</v>
      </c>
      <c r="D985" s="70" t="s">
        <v>23</v>
      </c>
      <c r="E985" s="68" t="s">
        <v>1587</v>
      </c>
      <c r="F985" s="99" t="s">
        <v>1608</v>
      </c>
      <c r="G985" s="10" t="s">
        <v>24</v>
      </c>
      <c r="H985" s="11">
        <v>0.2</v>
      </c>
      <c r="I985" s="63">
        <v>1</v>
      </c>
      <c r="J985" s="65">
        <v>150000</v>
      </c>
      <c r="K985" s="65">
        <v>150000</v>
      </c>
      <c r="L985" s="65">
        <v>150000</v>
      </c>
      <c r="M985" s="65">
        <v>0</v>
      </c>
      <c r="N985" s="65" t="s">
        <v>25</v>
      </c>
      <c r="O985" s="518" t="s">
        <v>133</v>
      </c>
      <c r="P985" s="509"/>
      <c r="Q985" s="508" t="s">
        <v>1589</v>
      </c>
      <c r="R985" s="511" t="s">
        <v>191</v>
      </c>
      <c r="S985" s="511" t="s">
        <v>167</v>
      </c>
      <c r="T985" s="521">
        <v>150000</v>
      </c>
      <c r="U985" s="511"/>
      <c r="V985" s="511"/>
      <c r="W985" s="530"/>
    </row>
    <row r="986" spans="1:23" ht="14.25" hidden="1">
      <c r="A986" s="14">
        <v>982</v>
      </c>
      <c r="B986" s="63">
        <v>28</v>
      </c>
      <c r="C986" s="63" t="s">
        <v>1525</v>
      </c>
      <c r="D986" s="70" t="s">
        <v>18</v>
      </c>
      <c r="E986" s="68" t="s">
        <v>1531</v>
      </c>
      <c r="F986" s="12" t="s">
        <v>1609</v>
      </c>
      <c r="G986" s="10" t="s">
        <v>19</v>
      </c>
      <c r="H986" s="11">
        <v>0.1</v>
      </c>
      <c r="I986" s="63">
        <v>1</v>
      </c>
      <c r="J986" s="65">
        <v>250000</v>
      </c>
      <c r="K986" s="65">
        <v>250000</v>
      </c>
      <c r="L986" s="65">
        <v>250000</v>
      </c>
      <c r="M986" s="65">
        <v>0</v>
      </c>
      <c r="N986" s="65" t="s">
        <v>20</v>
      </c>
      <c r="O986" s="525" t="s">
        <v>22</v>
      </c>
      <c r="P986" s="514"/>
      <c r="Q986" s="512"/>
      <c r="R986" s="515"/>
      <c r="S986" s="515"/>
      <c r="T986" s="520"/>
      <c r="U986" s="515"/>
      <c r="V986" s="515"/>
      <c r="W986" s="532"/>
    </row>
    <row r="987" spans="1:23" ht="28.5" hidden="1">
      <c r="A987" s="14">
        <v>983</v>
      </c>
      <c r="B987" s="63">
        <v>29</v>
      </c>
      <c r="C987" s="63" t="s">
        <v>1525</v>
      </c>
      <c r="D987" s="70" t="s">
        <v>18</v>
      </c>
      <c r="E987" s="68" t="s">
        <v>1531</v>
      </c>
      <c r="F987" s="12" t="s">
        <v>1610</v>
      </c>
      <c r="G987" s="10" t="s">
        <v>19</v>
      </c>
      <c r="H987" s="11">
        <v>0.1</v>
      </c>
      <c r="I987" s="63">
        <v>1</v>
      </c>
      <c r="J987" s="65">
        <v>760000</v>
      </c>
      <c r="K987" s="65">
        <v>760000</v>
      </c>
      <c r="L987" s="65">
        <v>760000</v>
      </c>
      <c r="M987" s="65">
        <v>0</v>
      </c>
      <c r="N987" s="65" t="s">
        <v>20</v>
      </c>
      <c r="O987" s="525" t="s">
        <v>22</v>
      </c>
      <c r="P987" s="514"/>
      <c r="Q987" s="512"/>
      <c r="R987" s="515"/>
      <c r="S987" s="515"/>
      <c r="T987" s="520"/>
      <c r="U987" s="515"/>
      <c r="V987" s="515"/>
      <c r="W987" s="532"/>
    </row>
    <row r="988" spans="1:23" s="208" customFormat="1" ht="38.25" hidden="1">
      <c r="A988" s="190">
        <v>984</v>
      </c>
      <c r="B988" s="367">
        <v>1</v>
      </c>
      <c r="C988" s="367" t="s">
        <v>1733</v>
      </c>
      <c r="D988" s="368" t="s">
        <v>18</v>
      </c>
      <c r="E988" s="369" t="s">
        <v>1734</v>
      </c>
      <c r="F988" s="370" t="s">
        <v>2724</v>
      </c>
      <c r="G988" s="371" t="s">
        <v>19</v>
      </c>
      <c r="H988" s="372">
        <v>0.7</v>
      </c>
      <c r="I988" s="367">
        <v>2</v>
      </c>
      <c r="J988" s="373">
        <v>1200000</v>
      </c>
      <c r="K988" s="374">
        <f t="shared" ref="K988:K1010" si="41">I988*J988</f>
        <v>2400000</v>
      </c>
      <c r="L988" s="374">
        <v>2400000</v>
      </c>
      <c r="M988" s="374">
        <f t="shared" ref="M988:M1019" si="42">K988-L988</f>
        <v>0</v>
      </c>
      <c r="N988" s="374" t="s">
        <v>20</v>
      </c>
      <c r="O988" s="375" t="s">
        <v>130</v>
      </c>
      <c r="P988" s="376" t="s">
        <v>2900</v>
      </c>
      <c r="Q988" s="200"/>
      <c r="R988" s="201"/>
      <c r="S988" s="201"/>
      <c r="T988" s="201"/>
      <c r="U988" s="201"/>
      <c r="V988" s="202"/>
      <c r="W988" s="377" t="s">
        <v>2802</v>
      </c>
    </row>
    <row r="989" spans="1:23" ht="63.75" hidden="1">
      <c r="A989" s="14">
        <v>985</v>
      </c>
      <c r="B989" s="132">
        <v>2</v>
      </c>
      <c r="C989" s="132" t="s">
        <v>1733</v>
      </c>
      <c r="D989" s="133" t="s">
        <v>18</v>
      </c>
      <c r="E989" s="134" t="s">
        <v>1734</v>
      </c>
      <c r="F989" s="135" t="s">
        <v>96</v>
      </c>
      <c r="G989" s="136" t="s">
        <v>19</v>
      </c>
      <c r="H989" s="137">
        <v>0.7</v>
      </c>
      <c r="I989" s="132">
        <v>4</v>
      </c>
      <c r="J989" s="138">
        <v>150000</v>
      </c>
      <c r="K989" s="138">
        <f t="shared" si="41"/>
        <v>600000</v>
      </c>
      <c r="L989" s="138">
        <v>600000</v>
      </c>
      <c r="M989" s="138">
        <f t="shared" si="42"/>
        <v>0</v>
      </c>
      <c r="N989" s="138" t="s">
        <v>20</v>
      </c>
      <c r="O989" s="140" t="s">
        <v>133</v>
      </c>
      <c r="P989" s="364" t="s">
        <v>616</v>
      </c>
      <c r="Q989" s="132" t="s">
        <v>2901</v>
      </c>
      <c r="R989" s="144" t="s">
        <v>2470</v>
      </c>
      <c r="S989" s="144" t="s">
        <v>180</v>
      </c>
      <c r="T989" s="144"/>
      <c r="U989" s="144"/>
      <c r="V989" s="162"/>
      <c r="W989" s="146" t="s">
        <v>2803</v>
      </c>
    </row>
    <row r="990" spans="1:23" ht="14.25" hidden="1">
      <c r="A990" s="14">
        <v>986</v>
      </c>
      <c r="B990" s="132">
        <v>3</v>
      </c>
      <c r="C990" s="132" t="s">
        <v>1733</v>
      </c>
      <c r="D990" s="133" t="s">
        <v>18</v>
      </c>
      <c r="E990" s="134" t="s">
        <v>1734</v>
      </c>
      <c r="F990" s="135" t="s">
        <v>1735</v>
      </c>
      <c r="G990" s="136" t="s">
        <v>19</v>
      </c>
      <c r="H990" s="137">
        <v>0.7</v>
      </c>
      <c r="I990" s="132">
        <v>6</v>
      </c>
      <c r="J990" s="138">
        <v>65000</v>
      </c>
      <c r="K990" s="138">
        <f t="shared" si="41"/>
        <v>390000</v>
      </c>
      <c r="L990" s="138">
        <v>390000</v>
      </c>
      <c r="M990" s="138">
        <f t="shared" si="42"/>
        <v>0</v>
      </c>
      <c r="N990" s="138" t="s">
        <v>25</v>
      </c>
      <c r="O990" s="140" t="s">
        <v>133</v>
      </c>
      <c r="P990" s="364" t="s">
        <v>616</v>
      </c>
      <c r="Q990" s="132" t="s">
        <v>2902</v>
      </c>
      <c r="R990" s="142" t="s">
        <v>657</v>
      </c>
      <c r="S990" s="142" t="s">
        <v>1447</v>
      </c>
      <c r="T990" s="144"/>
      <c r="U990" s="144"/>
      <c r="V990" s="162"/>
      <c r="W990" s="147"/>
    </row>
    <row r="991" spans="1:23" ht="25.5" hidden="1">
      <c r="A991" s="14">
        <v>987</v>
      </c>
      <c r="B991" s="132">
        <v>4</v>
      </c>
      <c r="C991" s="132" t="s">
        <v>1733</v>
      </c>
      <c r="D991" s="133" t="s">
        <v>18</v>
      </c>
      <c r="E991" s="134" t="s">
        <v>1734</v>
      </c>
      <c r="F991" s="135" t="s">
        <v>1736</v>
      </c>
      <c r="G991" s="136" t="s">
        <v>19</v>
      </c>
      <c r="H991" s="137">
        <v>0.7</v>
      </c>
      <c r="I991" s="132">
        <v>1</v>
      </c>
      <c r="J991" s="138">
        <v>3000000</v>
      </c>
      <c r="K991" s="138">
        <f t="shared" si="41"/>
        <v>3000000</v>
      </c>
      <c r="L991" s="139">
        <v>3000000</v>
      </c>
      <c r="M991" s="138">
        <f t="shared" si="42"/>
        <v>0</v>
      </c>
      <c r="N991" s="138" t="s">
        <v>20</v>
      </c>
      <c r="O991" s="140" t="s">
        <v>39</v>
      </c>
      <c r="P991" s="364" t="s">
        <v>2903</v>
      </c>
      <c r="Q991" s="132"/>
      <c r="R991" s="142"/>
      <c r="S991" s="142"/>
      <c r="T991" s="144"/>
      <c r="U991" s="144"/>
      <c r="V991" s="162"/>
      <c r="W991" s="147"/>
    </row>
    <row r="992" spans="1:23" ht="25.5" hidden="1">
      <c r="A992" s="14">
        <v>988</v>
      </c>
      <c r="B992" s="132">
        <v>5</v>
      </c>
      <c r="C992" s="132" t="s">
        <v>1733</v>
      </c>
      <c r="D992" s="133" t="s">
        <v>18</v>
      </c>
      <c r="E992" s="134" t="s">
        <v>1734</v>
      </c>
      <c r="F992" s="135" t="s">
        <v>1737</v>
      </c>
      <c r="G992" s="136" t="s">
        <v>19</v>
      </c>
      <c r="H992" s="137">
        <v>0.7</v>
      </c>
      <c r="I992" s="132">
        <v>25</v>
      </c>
      <c r="J992" s="138">
        <v>13400</v>
      </c>
      <c r="K992" s="138">
        <f t="shared" si="41"/>
        <v>335000</v>
      </c>
      <c r="L992" s="138">
        <v>335000</v>
      </c>
      <c r="M992" s="138">
        <f t="shared" si="42"/>
        <v>0</v>
      </c>
      <c r="N992" s="138" t="s">
        <v>25</v>
      </c>
      <c r="O992" s="140" t="s">
        <v>133</v>
      </c>
      <c r="P992" s="364" t="s">
        <v>2904</v>
      </c>
      <c r="Q992" s="132"/>
      <c r="R992" s="144"/>
      <c r="S992" s="148"/>
      <c r="T992" s="148"/>
      <c r="U992" s="144"/>
      <c r="V992" s="162"/>
      <c r="W992" s="147"/>
    </row>
    <row r="993" spans="1:23" ht="25.5" hidden="1">
      <c r="A993" s="14">
        <v>989</v>
      </c>
      <c r="B993" s="132">
        <v>6</v>
      </c>
      <c r="C993" s="132" t="s">
        <v>1733</v>
      </c>
      <c r="D993" s="133" t="s">
        <v>18</v>
      </c>
      <c r="E993" s="134" t="s">
        <v>1734</v>
      </c>
      <c r="F993" s="135" t="s">
        <v>1738</v>
      </c>
      <c r="G993" s="136" t="s">
        <v>19</v>
      </c>
      <c r="H993" s="137">
        <v>0.7</v>
      </c>
      <c r="I993" s="132">
        <v>3</v>
      </c>
      <c r="J993" s="138">
        <v>310000</v>
      </c>
      <c r="K993" s="138">
        <f t="shared" si="41"/>
        <v>930000</v>
      </c>
      <c r="L993" s="138">
        <v>930000</v>
      </c>
      <c r="M993" s="138">
        <f t="shared" si="42"/>
        <v>0</v>
      </c>
      <c r="N993" s="138" t="s">
        <v>20</v>
      </c>
      <c r="O993" s="140" t="s">
        <v>133</v>
      </c>
      <c r="P993" s="364" t="s">
        <v>2905</v>
      </c>
      <c r="Q993" s="132"/>
      <c r="R993" s="144"/>
      <c r="S993" s="144"/>
      <c r="T993" s="144"/>
      <c r="U993" s="144"/>
      <c r="V993" s="162"/>
      <c r="W993" s="147"/>
    </row>
    <row r="994" spans="1:23" ht="38.25" hidden="1">
      <c r="A994" s="14">
        <v>990</v>
      </c>
      <c r="B994" s="132">
        <v>7</v>
      </c>
      <c r="C994" s="132" t="s">
        <v>1733</v>
      </c>
      <c r="D994" s="133" t="s">
        <v>18</v>
      </c>
      <c r="E994" s="134" t="s">
        <v>1734</v>
      </c>
      <c r="F994" s="135" t="s">
        <v>1739</v>
      </c>
      <c r="G994" s="136" t="s">
        <v>19</v>
      </c>
      <c r="H994" s="137">
        <v>0.7</v>
      </c>
      <c r="I994" s="132">
        <v>1</v>
      </c>
      <c r="J994" s="138">
        <v>1760000</v>
      </c>
      <c r="K994" s="138">
        <f t="shared" si="41"/>
        <v>1760000</v>
      </c>
      <c r="L994" s="139">
        <v>1760000</v>
      </c>
      <c r="M994" s="138">
        <f t="shared" si="42"/>
        <v>0</v>
      </c>
      <c r="N994" s="138" t="s">
        <v>20</v>
      </c>
      <c r="O994" s="140" t="s">
        <v>39</v>
      </c>
      <c r="P994" s="364" t="s">
        <v>2906</v>
      </c>
      <c r="Q994" s="132"/>
      <c r="R994" s="144"/>
      <c r="S994" s="144"/>
      <c r="T994" s="144"/>
      <c r="U994" s="144"/>
      <c r="V994" s="162"/>
      <c r="W994" s="147"/>
    </row>
    <row r="995" spans="1:23" ht="25.5" hidden="1">
      <c r="A995" s="14">
        <v>991</v>
      </c>
      <c r="B995" s="132">
        <v>8</v>
      </c>
      <c r="C995" s="132" t="s">
        <v>1733</v>
      </c>
      <c r="D995" s="133" t="s">
        <v>18</v>
      </c>
      <c r="E995" s="134" t="s">
        <v>1734</v>
      </c>
      <c r="F995" s="135" t="s">
        <v>2725</v>
      </c>
      <c r="G995" s="136" t="s">
        <v>19</v>
      </c>
      <c r="H995" s="137">
        <v>0.7</v>
      </c>
      <c r="I995" s="132">
        <v>5</v>
      </c>
      <c r="J995" s="138">
        <v>50000</v>
      </c>
      <c r="K995" s="138">
        <f t="shared" si="41"/>
        <v>250000</v>
      </c>
      <c r="L995" s="138">
        <v>205749.75</v>
      </c>
      <c r="M995" s="138">
        <f t="shared" si="42"/>
        <v>44250.25</v>
      </c>
      <c r="N995" s="138" t="s">
        <v>25</v>
      </c>
      <c r="O995" s="140" t="s">
        <v>37</v>
      </c>
      <c r="P995" s="364" t="s">
        <v>616</v>
      </c>
      <c r="Q995" s="132" t="s">
        <v>2907</v>
      </c>
      <c r="R995" s="144" t="s">
        <v>2439</v>
      </c>
      <c r="S995" s="144" t="s">
        <v>171</v>
      </c>
      <c r="T995" s="144"/>
      <c r="U995" s="144"/>
      <c r="V995" s="162"/>
      <c r="W995" s="147"/>
    </row>
    <row r="996" spans="1:23" ht="25.5" hidden="1">
      <c r="A996" s="14">
        <v>992</v>
      </c>
      <c r="B996" s="132">
        <v>9</v>
      </c>
      <c r="C996" s="132" t="s">
        <v>1733</v>
      </c>
      <c r="D996" s="133" t="s">
        <v>18</v>
      </c>
      <c r="E996" s="134" t="s">
        <v>1734</v>
      </c>
      <c r="F996" s="135" t="s">
        <v>1740</v>
      </c>
      <c r="G996" s="136" t="s">
        <v>19</v>
      </c>
      <c r="H996" s="137">
        <v>0.7</v>
      </c>
      <c r="I996" s="132">
        <v>1</v>
      </c>
      <c r="J996" s="138">
        <v>1450000</v>
      </c>
      <c r="K996" s="138">
        <f t="shared" si="41"/>
        <v>1450000</v>
      </c>
      <c r="L996" s="139">
        <v>1450000</v>
      </c>
      <c r="M996" s="138">
        <f t="shared" si="42"/>
        <v>0</v>
      </c>
      <c r="N996" s="138" t="s">
        <v>20</v>
      </c>
      <c r="O996" s="140" t="s">
        <v>130</v>
      </c>
      <c r="P996" s="364" t="s">
        <v>2904</v>
      </c>
      <c r="Q996" s="132"/>
      <c r="R996" s="144"/>
      <c r="S996" s="144"/>
      <c r="T996" s="144"/>
      <c r="U996" s="144"/>
      <c r="V996" s="162"/>
      <c r="W996" s="149"/>
    </row>
    <row r="997" spans="1:23" ht="38.25" hidden="1">
      <c r="A997" s="14">
        <v>993</v>
      </c>
      <c r="B997" s="132">
        <v>10</v>
      </c>
      <c r="C997" s="132" t="s">
        <v>1733</v>
      </c>
      <c r="D997" s="133" t="s">
        <v>18</v>
      </c>
      <c r="E997" s="134" t="s">
        <v>1734</v>
      </c>
      <c r="F997" s="135" t="s">
        <v>1741</v>
      </c>
      <c r="G997" s="136" t="s">
        <v>19</v>
      </c>
      <c r="H997" s="137">
        <v>0.7</v>
      </c>
      <c r="I997" s="132">
        <v>3</v>
      </c>
      <c r="J997" s="138">
        <v>150000</v>
      </c>
      <c r="K997" s="138">
        <f t="shared" si="41"/>
        <v>450000</v>
      </c>
      <c r="L997" s="138">
        <v>450000</v>
      </c>
      <c r="M997" s="138">
        <f t="shared" si="42"/>
        <v>0</v>
      </c>
      <c r="N997" s="138" t="s">
        <v>25</v>
      </c>
      <c r="O997" s="140" t="s">
        <v>133</v>
      </c>
      <c r="P997" s="364" t="s">
        <v>2908</v>
      </c>
      <c r="Q997" s="132" t="s">
        <v>2909</v>
      </c>
      <c r="R997" s="144" t="s">
        <v>811</v>
      </c>
      <c r="S997" s="144" t="s">
        <v>223</v>
      </c>
      <c r="T997" s="144"/>
      <c r="U997" s="144"/>
      <c r="V997" s="162"/>
      <c r="W997" s="149"/>
    </row>
    <row r="998" spans="1:23" ht="25.5" hidden="1">
      <c r="A998" s="14">
        <v>994</v>
      </c>
      <c r="B998" s="132">
        <v>11</v>
      </c>
      <c r="C998" s="132" t="s">
        <v>1733</v>
      </c>
      <c r="D998" s="133" t="s">
        <v>18</v>
      </c>
      <c r="E998" s="134" t="s">
        <v>1734</v>
      </c>
      <c r="F998" s="135" t="s">
        <v>1742</v>
      </c>
      <c r="G998" s="136" t="s">
        <v>19</v>
      </c>
      <c r="H998" s="137">
        <v>0.7</v>
      </c>
      <c r="I998" s="132">
        <v>1</v>
      </c>
      <c r="J998" s="138">
        <v>920000</v>
      </c>
      <c r="K998" s="138">
        <f t="shared" si="41"/>
        <v>920000</v>
      </c>
      <c r="L998" s="139">
        <v>920000</v>
      </c>
      <c r="M998" s="138">
        <f t="shared" si="42"/>
        <v>0</v>
      </c>
      <c r="N998" s="138" t="s">
        <v>20</v>
      </c>
      <c r="O998" s="140" t="s">
        <v>39</v>
      </c>
      <c r="P998" s="364" t="s">
        <v>2903</v>
      </c>
      <c r="Q998" s="132"/>
      <c r="R998" s="144"/>
      <c r="S998" s="144"/>
      <c r="T998" s="144"/>
      <c r="U998" s="144"/>
      <c r="V998" s="162"/>
      <c r="W998" s="149"/>
    </row>
    <row r="999" spans="1:23" ht="25.5" hidden="1">
      <c r="A999" s="14">
        <v>995</v>
      </c>
      <c r="B999" s="132">
        <v>12</v>
      </c>
      <c r="C999" s="132" t="s">
        <v>1733</v>
      </c>
      <c r="D999" s="133" t="s">
        <v>18</v>
      </c>
      <c r="E999" s="134" t="s">
        <v>1734</v>
      </c>
      <c r="F999" s="135" t="s">
        <v>1743</v>
      </c>
      <c r="G999" s="136" t="s">
        <v>19</v>
      </c>
      <c r="H999" s="137">
        <v>0.7</v>
      </c>
      <c r="I999" s="132">
        <v>5</v>
      </c>
      <c r="J999" s="138">
        <v>55000</v>
      </c>
      <c r="K999" s="138">
        <f t="shared" si="41"/>
        <v>275000</v>
      </c>
      <c r="L999" s="138">
        <v>275000</v>
      </c>
      <c r="M999" s="138">
        <f t="shared" si="42"/>
        <v>0</v>
      </c>
      <c r="N999" s="138" t="s">
        <v>25</v>
      </c>
      <c r="O999" s="140" t="s">
        <v>133</v>
      </c>
      <c r="P999" s="364" t="s">
        <v>616</v>
      </c>
      <c r="Q999" s="132" t="s">
        <v>2910</v>
      </c>
      <c r="R999" s="144" t="s">
        <v>2911</v>
      </c>
      <c r="S999" s="144" t="s">
        <v>224</v>
      </c>
      <c r="T999" s="144"/>
      <c r="U999" s="144"/>
      <c r="V999" s="162"/>
      <c r="W999" s="149"/>
    </row>
    <row r="1000" spans="1:23" ht="14.25" hidden="1">
      <c r="A1000" s="14">
        <v>996</v>
      </c>
      <c r="B1000" s="132">
        <v>13</v>
      </c>
      <c r="C1000" s="132" t="s">
        <v>1733</v>
      </c>
      <c r="D1000" s="133" t="s">
        <v>18</v>
      </c>
      <c r="E1000" s="134" t="s">
        <v>1734</v>
      </c>
      <c r="F1000" s="135" t="s">
        <v>989</v>
      </c>
      <c r="G1000" s="136" t="s">
        <v>19</v>
      </c>
      <c r="H1000" s="137">
        <v>0.7</v>
      </c>
      <c r="I1000" s="132">
        <v>5</v>
      </c>
      <c r="J1000" s="138">
        <v>60000</v>
      </c>
      <c r="K1000" s="138">
        <f t="shared" si="41"/>
        <v>300000</v>
      </c>
      <c r="L1000" s="138">
        <v>300000</v>
      </c>
      <c r="M1000" s="138">
        <f t="shared" si="42"/>
        <v>0</v>
      </c>
      <c r="N1000" s="138" t="s">
        <v>25</v>
      </c>
      <c r="O1000" s="140" t="s">
        <v>133</v>
      </c>
      <c r="P1000" s="364" t="s">
        <v>616</v>
      </c>
      <c r="Q1000" s="132" t="s">
        <v>2912</v>
      </c>
      <c r="R1000" s="144" t="s">
        <v>161</v>
      </c>
      <c r="S1000" s="144" t="s">
        <v>223</v>
      </c>
      <c r="T1000" s="144"/>
      <c r="U1000" s="144"/>
      <c r="V1000" s="162"/>
      <c r="W1000" s="149"/>
    </row>
    <row r="1001" spans="1:23" ht="14.25" hidden="1">
      <c r="A1001" s="14">
        <v>997</v>
      </c>
      <c r="B1001" s="132">
        <v>14</v>
      </c>
      <c r="C1001" s="132" t="s">
        <v>1733</v>
      </c>
      <c r="D1001" s="133" t="s">
        <v>23</v>
      </c>
      <c r="E1001" s="134" t="s">
        <v>1744</v>
      </c>
      <c r="F1001" s="135" t="s">
        <v>1745</v>
      </c>
      <c r="G1001" s="136" t="s">
        <v>24</v>
      </c>
      <c r="H1001" s="137">
        <v>0.2</v>
      </c>
      <c r="I1001" s="132">
        <v>1</v>
      </c>
      <c r="J1001" s="138">
        <v>50000</v>
      </c>
      <c r="K1001" s="138">
        <f t="shared" si="41"/>
        <v>50000</v>
      </c>
      <c r="L1001" s="138">
        <v>50000</v>
      </c>
      <c r="M1001" s="138">
        <f t="shared" si="42"/>
        <v>0</v>
      </c>
      <c r="N1001" s="138" t="s">
        <v>25</v>
      </c>
      <c r="O1001" s="140" t="s">
        <v>38</v>
      </c>
      <c r="P1001" s="141"/>
      <c r="Q1001" s="133" t="s">
        <v>1746</v>
      </c>
      <c r="R1001" s="144" t="s">
        <v>730</v>
      </c>
      <c r="S1001" s="144" t="s">
        <v>435</v>
      </c>
      <c r="T1001" s="144" t="s">
        <v>1747</v>
      </c>
      <c r="U1001" s="144" t="s">
        <v>1748</v>
      </c>
      <c r="V1001" s="145">
        <v>50000</v>
      </c>
      <c r="W1001" s="149"/>
    </row>
    <row r="1002" spans="1:23" ht="14.25" hidden="1">
      <c r="A1002" s="14">
        <v>998</v>
      </c>
      <c r="B1002" s="132">
        <v>15</v>
      </c>
      <c r="C1002" s="132" t="s">
        <v>1733</v>
      </c>
      <c r="D1002" s="133" t="s">
        <v>23</v>
      </c>
      <c r="E1002" s="134" t="s">
        <v>1744</v>
      </c>
      <c r="F1002" s="135" t="s">
        <v>1749</v>
      </c>
      <c r="G1002" s="136" t="s">
        <v>24</v>
      </c>
      <c r="H1002" s="137">
        <v>0.2</v>
      </c>
      <c r="I1002" s="132">
        <v>1</v>
      </c>
      <c r="J1002" s="138">
        <v>11000</v>
      </c>
      <c r="K1002" s="138">
        <f t="shared" si="41"/>
        <v>11000</v>
      </c>
      <c r="L1002" s="138">
        <v>11000</v>
      </c>
      <c r="M1002" s="138">
        <f t="shared" si="42"/>
        <v>0</v>
      </c>
      <c r="N1002" s="138" t="s">
        <v>25</v>
      </c>
      <c r="O1002" s="140" t="s">
        <v>38</v>
      </c>
      <c r="P1002" s="141"/>
      <c r="Q1002" s="133" t="s">
        <v>1750</v>
      </c>
      <c r="R1002" s="144" t="s">
        <v>657</v>
      </c>
      <c r="S1002" s="144" t="s">
        <v>197</v>
      </c>
      <c r="T1002" s="144" t="s">
        <v>1770</v>
      </c>
      <c r="U1002" s="144" t="s">
        <v>2470</v>
      </c>
      <c r="V1002" s="145">
        <v>11000</v>
      </c>
      <c r="W1002" s="149"/>
    </row>
    <row r="1003" spans="1:23" ht="25.5" hidden="1">
      <c r="A1003" s="14">
        <v>999</v>
      </c>
      <c r="B1003" s="132">
        <v>16</v>
      </c>
      <c r="C1003" s="132" t="s">
        <v>1733</v>
      </c>
      <c r="D1003" s="133" t="s">
        <v>23</v>
      </c>
      <c r="E1003" s="134" t="s">
        <v>1744</v>
      </c>
      <c r="F1003" s="135" t="s">
        <v>61</v>
      </c>
      <c r="G1003" s="136" t="s">
        <v>19</v>
      </c>
      <c r="H1003" s="137">
        <v>0.2</v>
      </c>
      <c r="I1003" s="132">
        <v>1</v>
      </c>
      <c r="J1003" s="138">
        <v>21000</v>
      </c>
      <c r="K1003" s="138">
        <f t="shared" si="41"/>
        <v>21000</v>
      </c>
      <c r="L1003" s="138">
        <v>21000</v>
      </c>
      <c r="M1003" s="138">
        <f t="shared" si="42"/>
        <v>0</v>
      </c>
      <c r="N1003" s="138" t="s">
        <v>25</v>
      </c>
      <c r="O1003" s="140" t="s">
        <v>38</v>
      </c>
      <c r="P1003" s="141"/>
      <c r="Q1003" s="133" t="s">
        <v>1751</v>
      </c>
      <c r="R1003" s="144" t="s">
        <v>218</v>
      </c>
      <c r="S1003" s="144" t="s">
        <v>169</v>
      </c>
      <c r="T1003" s="144" t="s">
        <v>218</v>
      </c>
      <c r="U1003" s="144" t="s">
        <v>730</v>
      </c>
      <c r="V1003" s="145">
        <v>21000</v>
      </c>
      <c r="W1003" s="149"/>
    </row>
    <row r="1004" spans="1:23" ht="14.25" hidden="1">
      <c r="A1004" s="14">
        <v>1000</v>
      </c>
      <c r="B1004" s="132">
        <v>17</v>
      </c>
      <c r="C1004" s="132" t="s">
        <v>1733</v>
      </c>
      <c r="D1004" s="133" t="s">
        <v>23</v>
      </c>
      <c r="E1004" s="134" t="s">
        <v>1744</v>
      </c>
      <c r="F1004" s="135" t="s">
        <v>1752</v>
      </c>
      <c r="G1004" s="136" t="s">
        <v>19</v>
      </c>
      <c r="H1004" s="137">
        <v>0.2</v>
      </c>
      <c r="I1004" s="132">
        <v>1</v>
      </c>
      <c r="J1004" s="138">
        <v>18000</v>
      </c>
      <c r="K1004" s="138">
        <f t="shared" si="41"/>
        <v>18000</v>
      </c>
      <c r="L1004" s="138">
        <v>18000</v>
      </c>
      <c r="M1004" s="138">
        <f t="shared" si="42"/>
        <v>0</v>
      </c>
      <c r="N1004" s="138" t="s">
        <v>25</v>
      </c>
      <c r="O1004" s="140" t="s">
        <v>38</v>
      </c>
      <c r="P1004" s="141"/>
      <c r="Q1004" s="133" t="s">
        <v>1753</v>
      </c>
      <c r="R1004" s="144" t="s">
        <v>811</v>
      </c>
      <c r="S1004" s="144" t="s">
        <v>198</v>
      </c>
      <c r="T1004" s="144" t="s">
        <v>723</v>
      </c>
      <c r="U1004" s="144" t="s">
        <v>730</v>
      </c>
      <c r="V1004" s="145">
        <v>15380</v>
      </c>
      <c r="W1004" s="149"/>
    </row>
    <row r="1005" spans="1:23" ht="25.5" hidden="1">
      <c r="A1005" s="14">
        <v>1001</v>
      </c>
      <c r="B1005" s="132">
        <v>18</v>
      </c>
      <c r="C1005" s="132" t="s">
        <v>1733</v>
      </c>
      <c r="D1005" s="133" t="s">
        <v>23</v>
      </c>
      <c r="E1005" s="134" t="s">
        <v>1744</v>
      </c>
      <c r="F1005" s="135" t="s">
        <v>1039</v>
      </c>
      <c r="G1005" s="136" t="s">
        <v>19</v>
      </c>
      <c r="H1005" s="137">
        <v>0.2</v>
      </c>
      <c r="I1005" s="132">
        <v>1</v>
      </c>
      <c r="J1005" s="138">
        <v>23000</v>
      </c>
      <c r="K1005" s="138">
        <f t="shared" si="41"/>
        <v>23000</v>
      </c>
      <c r="L1005" s="138">
        <v>23000</v>
      </c>
      <c r="M1005" s="138">
        <f t="shared" si="42"/>
        <v>0</v>
      </c>
      <c r="N1005" s="138" t="s">
        <v>25</v>
      </c>
      <c r="O1005" s="140" t="s">
        <v>38</v>
      </c>
      <c r="P1005" s="141"/>
      <c r="Q1005" s="133" t="s">
        <v>1751</v>
      </c>
      <c r="R1005" s="144" t="s">
        <v>218</v>
      </c>
      <c r="S1005" s="144" t="s">
        <v>426</v>
      </c>
      <c r="T1005" s="144" t="s">
        <v>218</v>
      </c>
      <c r="U1005" s="144" t="s">
        <v>730</v>
      </c>
      <c r="V1005" s="145">
        <v>23000</v>
      </c>
      <c r="W1005" s="149"/>
    </row>
    <row r="1006" spans="1:23" ht="25.5" hidden="1">
      <c r="A1006" s="14">
        <v>1002</v>
      </c>
      <c r="B1006" s="132">
        <v>19</v>
      </c>
      <c r="C1006" s="132" t="s">
        <v>1733</v>
      </c>
      <c r="D1006" s="133" t="s">
        <v>23</v>
      </c>
      <c r="E1006" s="134" t="s">
        <v>1744</v>
      </c>
      <c r="F1006" s="135" t="s">
        <v>833</v>
      </c>
      <c r="G1006" s="136" t="s">
        <v>19</v>
      </c>
      <c r="H1006" s="137">
        <v>0.2</v>
      </c>
      <c r="I1006" s="132">
        <v>1</v>
      </c>
      <c r="J1006" s="138">
        <v>30000</v>
      </c>
      <c r="K1006" s="138">
        <f t="shared" si="41"/>
        <v>30000</v>
      </c>
      <c r="L1006" s="138">
        <v>30000</v>
      </c>
      <c r="M1006" s="138">
        <f t="shared" si="42"/>
        <v>0</v>
      </c>
      <c r="N1006" s="138" t="s">
        <v>25</v>
      </c>
      <c r="O1006" s="140" t="s">
        <v>38</v>
      </c>
      <c r="P1006" s="141"/>
      <c r="Q1006" s="133" t="s">
        <v>1751</v>
      </c>
      <c r="R1006" s="144" t="s">
        <v>218</v>
      </c>
      <c r="S1006" s="144" t="s">
        <v>172</v>
      </c>
      <c r="T1006" s="144" t="s">
        <v>723</v>
      </c>
      <c r="U1006" s="144" t="s">
        <v>730</v>
      </c>
      <c r="V1006" s="145">
        <v>30000</v>
      </c>
      <c r="W1006" s="149"/>
    </row>
    <row r="1007" spans="1:23" ht="25.5" hidden="1">
      <c r="A1007" s="14">
        <v>1003</v>
      </c>
      <c r="B1007" s="132">
        <v>20</v>
      </c>
      <c r="C1007" s="132" t="s">
        <v>1733</v>
      </c>
      <c r="D1007" s="133" t="s">
        <v>23</v>
      </c>
      <c r="E1007" s="134" t="s">
        <v>1754</v>
      </c>
      <c r="F1007" s="135" t="s">
        <v>1755</v>
      </c>
      <c r="G1007" s="136" t="s">
        <v>19</v>
      </c>
      <c r="H1007" s="137">
        <v>0.2</v>
      </c>
      <c r="I1007" s="132">
        <v>3</v>
      </c>
      <c r="J1007" s="138">
        <v>32400</v>
      </c>
      <c r="K1007" s="138">
        <f t="shared" si="41"/>
        <v>97200</v>
      </c>
      <c r="L1007" s="138">
        <v>97200</v>
      </c>
      <c r="M1007" s="138">
        <f t="shared" si="42"/>
        <v>0</v>
      </c>
      <c r="N1007" s="138" t="s">
        <v>25</v>
      </c>
      <c r="O1007" s="140" t="s">
        <v>38</v>
      </c>
      <c r="P1007" s="141"/>
      <c r="Q1007" s="133" t="s">
        <v>1756</v>
      </c>
      <c r="R1007" s="144" t="s">
        <v>1139</v>
      </c>
      <c r="S1007" s="144" t="s">
        <v>1757</v>
      </c>
      <c r="T1007" s="144" t="s">
        <v>1452</v>
      </c>
      <c r="U1007" s="144" t="s">
        <v>1758</v>
      </c>
      <c r="V1007" s="145">
        <v>97200</v>
      </c>
      <c r="W1007" s="149"/>
    </row>
    <row r="1008" spans="1:23" ht="14.25" hidden="1">
      <c r="A1008" s="14">
        <v>1004</v>
      </c>
      <c r="B1008" s="132">
        <v>21</v>
      </c>
      <c r="C1008" s="132" t="s">
        <v>1733</v>
      </c>
      <c r="D1008" s="133" t="s">
        <v>23</v>
      </c>
      <c r="E1008" s="134" t="s">
        <v>1759</v>
      </c>
      <c r="F1008" s="135" t="s">
        <v>1655</v>
      </c>
      <c r="G1008" s="136" t="s">
        <v>24</v>
      </c>
      <c r="H1008" s="137">
        <v>0.2</v>
      </c>
      <c r="I1008" s="132">
        <v>1</v>
      </c>
      <c r="J1008" s="138">
        <v>100000</v>
      </c>
      <c r="K1008" s="138">
        <f t="shared" si="41"/>
        <v>100000</v>
      </c>
      <c r="L1008" s="138">
        <v>100000</v>
      </c>
      <c r="M1008" s="138">
        <f t="shared" si="42"/>
        <v>0</v>
      </c>
      <c r="N1008" s="138" t="s">
        <v>25</v>
      </c>
      <c r="O1008" s="140" t="s">
        <v>38</v>
      </c>
      <c r="P1008" s="141"/>
      <c r="Q1008" s="150" t="s">
        <v>1760</v>
      </c>
      <c r="R1008" s="144" t="s">
        <v>1761</v>
      </c>
      <c r="S1008" s="144" t="s">
        <v>435</v>
      </c>
      <c r="T1008" s="144" t="s">
        <v>2913</v>
      </c>
      <c r="U1008" s="365" t="s">
        <v>2913</v>
      </c>
      <c r="V1008" s="366">
        <v>100000</v>
      </c>
      <c r="W1008" s="149"/>
    </row>
    <row r="1009" spans="1:23" ht="25.5" hidden="1">
      <c r="A1009" s="14">
        <v>1005</v>
      </c>
      <c r="B1009" s="132">
        <v>22</v>
      </c>
      <c r="C1009" s="132" t="s">
        <v>1733</v>
      </c>
      <c r="D1009" s="133" t="s">
        <v>23</v>
      </c>
      <c r="E1009" s="134" t="s">
        <v>1759</v>
      </c>
      <c r="F1009" s="135" t="s">
        <v>833</v>
      </c>
      <c r="G1009" s="136" t="s">
        <v>19</v>
      </c>
      <c r="H1009" s="137">
        <v>0.2</v>
      </c>
      <c r="I1009" s="132">
        <v>1</v>
      </c>
      <c r="J1009" s="138">
        <v>30000</v>
      </c>
      <c r="K1009" s="138">
        <f t="shared" si="41"/>
        <v>30000</v>
      </c>
      <c r="L1009" s="138">
        <v>30000</v>
      </c>
      <c r="M1009" s="138">
        <f t="shared" si="42"/>
        <v>0</v>
      </c>
      <c r="N1009" s="138" t="s">
        <v>25</v>
      </c>
      <c r="O1009" s="140" t="s">
        <v>38</v>
      </c>
      <c r="P1009" s="141"/>
      <c r="Q1009" s="150" t="s">
        <v>1751</v>
      </c>
      <c r="R1009" s="144" t="s">
        <v>162</v>
      </c>
      <c r="S1009" s="144" t="s">
        <v>575</v>
      </c>
      <c r="T1009" s="144" t="s">
        <v>1762</v>
      </c>
      <c r="U1009" s="144" t="s">
        <v>1763</v>
      </c>
      <c r="V1009" s="145">
        <v>30000</v>
      </c>
      <c r="W1009" s="149"/>
    </row>
    <row r="1010" spans="1:23" ht="14.25" hidden="1">
      <c r="A1010" s="14">
        <v>1006</v>
      </c>
      <c r="B1010" s="132">
        <v>23</v>
      </c>
      <c r="C1010" s="132" t="s">
        <v>1733</v>
      </c>
      <c r="D1010" s="133" t="s">
        <v>23</v>
      </c>
      <c r="E1010" s="134" t="s">
        <v>1764</v>
      </c>
      <c r="F1010" s="135" t="s">
        <v>1765</v>
      </c>
      <c r="G1010" s="136" t="s">
        <v>24</v>
      </c>
      <c r="H1010" s="137">
        <v>0.2</v>
      </c>
      <c r="I1010" s="132">
        <v>1</v>
      </c>
      <c r="J1010" s="138">
        <v>34600</v>
      </c>
      <c r="K1010" s="138">
        <f t="shared" si="41"/>
        <v>34600</v>
      </c>
      <c r="L1010" s="138">
        <v>34600</v>
      </c>
      <c r="M1010" s="138">
        <f t="shared" si="42"/>
        <v>0</v>
      </c>
      <c r="N1010" s="138" t="s">
        <v>25</v>
      </c>
      <c r="O1010" s="140" t="s">
        <v>38</v>
      </c>
      <c r="P1010" s="141"/>
      <c r="Q1010" s="151" t="s">
        <v>1766</v>
      </c>
      <c r="R1010" s="144" t="s">
        <v>1767</v>
      </c>
      <c r="S1010" s="144" t="s">
        <v>415</v>
      </c>
      <c r="T1010" s="144" t="s">
        <v>2805</v>
      </c>
      <c r="U1010" s="144" t="s">
        <v>2806</v>
      </c>
      <c r="V1010" s="145">
        <v>34600</v>
      </c>
      <c r="W1010" s="149"/>
    </row>
    <row r="1011" spans="1:23" ht="25.5" hidden="1">
      <c r="A1011" s="14">
        <v>1007</v>
      </c>
      <c r="B1011" s="132">
        <v>24</v>
      </c>
      <c r="C1011" s="132" t="s">
        <v>1733</v>
      </c>
      <c r="D1011" s="133" t="s">
        <v>23</v>
      </c>
      <c r="E1011" s="134" t="s">
        <v>1764</v>
      </c>
      <c r="F1011" s="135" t="s">
        <v>1768</v>
      </c>
      <c r="G1011" s="136" t="s">
        <v>24</v>
      </c>
      <c r="H1011" s="137">
        <v>0.2</v>
      </c>
      <c r="I1011" s="132">
        <v>1</v>
      </c>
      <c r="J1011" s="138">
        <v>2407</v>
      </c>
      <c r="K1011" s="138">
        <v>55361</v>
      </c>
      <c r="L1011" s="138">
        <v>55000</v>
      </c>
      <c r="M1011" s="138">
        <f t="shared" si="42"/>
        <v>361</v>
      </c>
      <c r="N1011" s="138" t="s">
        <v>25</v>
      </c>
      <c r="O1011" s="140" t="s">
        <v>38</v>
      </c>
      <c r="P1011" s="141"/>
      <c r="Q1011" s="151" t="s">
        <v>1769</v>
      </c>
      <c r="R1011" s="144" t="s">
        <v>1770</v>
      </c>
      <c r="S1011" s="144" t="s">
        <v>424</v>
      </c>
      <c r="T1011" s="144" t="s">
        <v>2439</v>
      </c>
      <c r="U1011" s="144" t="s">
        <v>2807</v>
      </c>
      <c r="V1011" s="145">
        <v>55361</v>
      </c>
      <c r="W1011" s="149"/>
    </row>
    <row r="1012" spans="1:23" ht="14.25" hidden="1">
      <c r="A1012" s="14">
        <v>1008</v>
      </c>
      <c r="B1012" s="132">
        <v>25</v>
      </c>
      <c r="C1012" s="132" t="s">
        <v>1733</v>
      </c>
      <c r="D1012" s="133" t="s">
        <v>23</v>
      </c>
      <c r="E1012" s="134" t="s">
        <v>1771</v>
      </c>
      <c r="F1012" s="135" t="s">
        <v>1772</v>
      </c>
      <c r="G1012" s="136" t="s">
        <v>24</v>
      </c>
      <c r="H1012" s="137">
        <v>0.2</v>
      </c>
      <c r="I1012" s="132">
        <v>1</v>
      </c>
      <c r="J1012" s="138">
        <v>95500</v>
      </c>
      <c r="K1012" s="138">
        <f t="shared" ref="K1012:K1024" si="43">I1012*J1012</f>
        <v>95500</v>
      </c>
      <c r="L1012" s="138">
        <v>95500</v>
      </c>
      <c r="M1012" s="138">
        <f t="shared" si="42"/>
        <v>0</v>
      </c>
      <c r="N1012" s="138" t="s">
        <v>25</v>
      </c>
      <c r="O1012" s="140" t="s">
        <v>38</v>
      </c>
      <c r="P1012" s="141"/>
      <c r="Q1012" s="133" t="s">
        <v>1773</v>
      </c>
      <c r="R1012" s="144" t="s">
        <v>1160</v>
      </c>
      <c r="S1012" s="144" t="s">
        <v>1757</v>
      </c>
      <c r="T1012" s="144" t="s">
        <v>2914</v>
      </c>
      <c r="U1012" s="365" t="s">
        <v>2915</v>
      </c>
      <c r="V1012" s="366">
        <v>95500</v>
      </c>
      <c r="W1012" s="149"/>
    </row>
    <row r="1013" spans="1:23" ht="25.5" hidden="1">
      <c r="A1013" s="14">
        <v>1009</v>
      </c>
      <c r="B1013" s="132">
        <v>26</v>
      </c>
      <c r="C1013" s="132" t="s">
        <v>1733</v>
      </c>
      <c r="D1013" s="133" t="s">
        <v>23</v>
      </c>
      <c r="E1013" s="134" t="s">
        <v>1774</v>
      </c>
      <c r="F1013" s="135" t="s">
        <v>53</v>
      </c>
      <c r="G1013" s="136" t="s">
        <v>19</v>
      </c>
      <c r="H1013" s="137">
        <v>0.2</v>
      </c>
      <c r="I1013" s="132">
        <v>2</v>
      </c>
      <c r="J1013" s="138">
        <v>22000</v>
      </c>
      <c r="K1013" s="138">
        <f t="shared" si="43"/>
        <v>44000</v>
      </c>
      <c r="L1013" s="138">
        <v>44000</v>
      </c>
      <c r="M1013" s="138">
        <f t="shared" si="42"/>
        <v>0</v>
      </c>
      <c r="N1013" s="138" t="s">
        <v>25</v>
      </c>
      <c r="O1013" s="140" t="s">
        <v>38</v>
      </c>
      <c r="P1013" s="141"/>
      <c r="Q1013" s="133" t="s">
        <v>2726</v>
      </c>
      <c r="R1013" s="144" t="s">
        <v>2727</v>
      </c>
      <c r="S1013" s="144" t="s">
        <v>176</v>
      </c>
      <c r="T1013" s="144" t="s">
        <v>1870</v>
      </c>
      <c r="U1013" s="144" t="s">
        <v>1870</v>
      </c>
      <c r="V1013" s="145">
        <v>44000</v>
      </c>
      <c r="W1013" s="149"/>
    </row>
    <row r="1014" spans="1:23" ht="25.5" hidden="1">
      <c r="A1014" s="14">
        <v>1010</v>
      </c>
      <c r="B1014" s="132">
        <v>27</v>
      </c>
      <c r="C1014" s="132" t="s">
        <v>1733</v>
      </c>
      <c r="D1014" s="133" t="s">
        <v>23</v>
      </c>
      <c r="E1014" s="134" t="s">
        <v>1774</v>
      </c>
      <c r="F1014" s="135" t="s">
        <v>833</v>
      </c>
      <c r="G1014" s="136" t="s">
        <v>19</v>
      </c>
      <c r="H1014" s="137">
        <v>0.2</v>
      </c>
      <c r="I1014" s="132">
        <v>1</v>
      </c>
      <c r="J1014" s="138">
        <v>30000</v>
      </c>
      <c r="K1014" s="138">
        <f t="shared" si="43"/>
        <v>30000</v>
      </c>
      <c r="L1014" s="138">
        <v>30000</v>
      </c>
      <c r="M1014" s="138">
        <f t="shared" si="42"/>
        <v>0</v>
      </c>
      <c r="N1014" s="138" t="s">
        <v>25</v>
      </c>
      <c r="O1014" s="140" t="s">
        <v>38</v>
      </c>
      <c r="P1014" s="141"/>
      <c r="Q1014" s="133" t="s">
        <v>2726</v>
      </c>
      <c r="R1014" s="144" t="s">
        <v>2727</v>
      </c>
      <c r="S1014" s="144" t="s">
        <v>176</v>
      </c>
      <c r="T1014" s="144" t="s">
        <v>1870</v>
      </c>
      <c r="U1014" s="144" t="s">
        <v>1870</v>
      </c>
      <c r="V1014" s="145">
        <v>30000</v>
      </c>
      <c r="W1014" s="149"/>
    </row>
    <row r="1015" spans="1:23" ht="25.5" hidden="1">
      <c r="A1015" s="14">
        <v>1011</v>
      </c>
      <c r="B1015" s="132">
        <v>28</v>
      </c>
      <c r="C1015" s="132" t="s">
        <v>1733</v>
      </c>
      <c r="D1015" s="133" t="s">
        <v>23</v>
      </c>
      <c r="E1015" s="134" t="s">
        <v>1775</v>
      </c>
      <c r="F1015" s="135" t="s">
        <v>61</v>
      </c>
      <c r="G1015" s="136" t="s">
        <v>19</v>
      </c>
      <c r="H1015" s="137">
        <v>0.2</v>
      </c>
      <c r="I1015" s="132">
        <v>1</v>
      </c>
      <c r="J1015" s="138">
        <v>21000</v>
      </c>
      <c r="K1015" s="138">
        <f t="shared" si="43"/>
        <v>21000</v>
      </c>
      <c r="L1015" s="138">
        <v>21000</v>
      </c>
      <c r="M1015" s="138">
        <f t="shared" si="42"/>
        <v>0</v>
      </c>
      <c r="N1015" s="138" t="s">
        <v>25</v>
      </c>
      <c r="O1015" s="140" t="s">
        <v>38</v>
      </c>
      <c r="P1015" s="141"/>
      <c r="Q1015" s="133" t="s">
        <v>2726</v>
      </c>
      <c r="R1015" s="144" t="s">
        <v>2727</v>
      </c>
      <c r="S1015" s="144" t="s">
        <v>176</v>
      </c>
      <c r="T1015" s="144" t="s">
        <v>1870</v>
      </c>
      <c r="U1015" s="144" t="s">
        <v>1870</v>
      </c>
      <c r="V1015" s="145">
        <v>21000</v>
      </c>
      <c r="W1015" s="149"/>
    </row>
    <row r="1016" spans="1:23" ht="14.25" hidden="1">
      <c r="A1016" s="14">
        <v>1012</v>
      </c>
      <c r="B1016" s="132">
        <v>29</v>
      </c>
      <c r="C1016" s="132" t="s">
        <v>1733</v>
      </c>
      <c r="D1016" s="133" t="s">
        <v>23</v>
      </c>
      <c r="E1016" s="134" t="s">
        <v>1776</v>
      </c>
      <c r="F1016" s="135" t="s">
        <v>1777</v>
      </c>
      <c r="G1016" s="136" t="s">
        <v>24</v>
      </c>
      <c r="H1016" s="137">
        <v>0.2</v>
      </c>
      <c r="I1016" s="132">
        <v>1</v>
      </c>
      <c r="J1016" s="138">
        <v>95500</v>
      </c>
      <c r="K1016" s="138">
        <f t="shared" si="43"/>
        <v>95500</v>
      </c>
      <c r="L1016" s="138">
        <v>95500</v>
      </c>
      <c r="M1016" s="138">
        <f t="shared" si="42"/>
        <v>0</v>
      </c>
      <c r="N1016" s="138" t="s">
        <v>25</v>
      </c>
      <c r="O1016" s="140" t="s">
        <v>38</v>
      </c>
      <c r="P1016" s="141"/>
      <c r="Q1016" s="133" t="s">
        <v>1778</v>
      </c>
      <c r="R1016" s="144" t="s">
        <v>700</v>
      </c>
      <c r="S1016" s="144" t="s">
        <v>169</v>
      </c>
      <c r="T1016" s="144" t="s">
        <v>2439</v>
      </c>
      <c r="U1016" s="144" t="s">
        <v>2806</v>
      </c>
      <c r="V1016" s="145">
        <v>95500</v>
      </c>
      <c r="W1016" s="149"/>
    </row>
    <row r="1017" spans="1:23" ht="14.25" hidden="1">
      <c r="A1017" s="14">
        <v>1013</v>
      </c>
      <c r="B1017" s="132">
        <v>30</v>
      </c>
      <c r="C1017" s="132" t="s">
        <v>1733</v>
      </c>
      <c r="D1017" s="133" t="s">
        <v>23</v>
      </c>
      <c r="E1017" s="134" t="s">
        <v>1779</v>
      </c>
      <c r="F1017" s="135" t="s">
        <v>946</v>
      </c>
      <c r="G1017" s="136" t="s">
        <v>24</v>
      </c>
      <c r="H1017" s="137">
        <v>0.2</v>
      </c>
      <c r="I1017" s="132">
        <v>1</v>
      </c>
      <c r="J1017" s="138">
        <v>55000</v>
      </c>
      <c r="K1017" s="138">
        <f t="shared" si="43"/>
        <v>55000</v>
      </c>
      <c r="L1017" s="138">
        <v>55000</v>
      </c>
      <c r="M1017" s="138">
        <f t="shared" si="42"/>
        <v>0</v>
      </c>
      <c r="N1017" s="138" t="s">
        <v>25</v>
      </c>
      <c r="O1017" s="140" t="s">
        <v>38</v>
      </c>
      <c r="P1017" s="141"/>
      <c r="Q1017" s="133" t="s">
        <v>1769</v>
      </c>
      <c r="R1017" s="144" t="s">
        <v>906</v>
      </c>
      <c r="S1017" s="144" t="s">
        <v>187</v>
      </c>
      <c r="T1017" s="144" t="s">
        <v>1857</v>
      </c>
      <c r="U1017" s="144" t="s">
        <v>1748</v>
      </c>
      <c r="V1017" s="145">
        <v>55000</v>
      </c>
      <c r="W1017" s="149"/>
    </row>
    <row r="1018" spans="1:23" ht="14.25" hidden="1">
      <c r="A1018" s="14">
        <v>1014</v>
      </c>
      <c r="B1018" s="132">
        <v>31</v>
      </c>
      <c r="C1018" s="132" t="s">
        <v>1733</v>
      </c>
      <c r="D1018" s="133" t="s">
        <v>23</v>
      </c>
      <c r="E1018" s="134" t="s">
        <v>1779</v>
      </c>
      <c r="F1018" s="135" t="s">
        <v>419</v>
      </c>
      <c r="G1018" s="136" t="s">
        <v>19</v>
      </c>
      <c r="H1018" s="137">
        <v>0.2</v>
      </c>
      <c r="I1018" s="132">
        <v>1</v>
      </c>
      <c r="J1018" s="138">
        <v>10900</v>
      </c>
      <c r="K1018" s="138">
        <f t="shared" si="43"/>
        <v>10900</v>
      </c>
      <c r="L1018" s="138">
        <v>10900</v>
      </c>
      <c r="M1018" s="138">
        <f t="shared" si="42"/>
        <v>0</v>
      </c>
      <c r="N1018" s="138" t="s">
        <v>25</v>
      </c>
      <c r="O1018" s="140" t="s">
        <v>38</v>
      </c>
      <c r="P1018" s="141"/>
      <c r="Q1018" s="133" t="s">
        <v>2399</v>
      </c>
      <c r="R1018" s="144" t="s">
        <v>746</v>
      </c>
      <c r="S1018" s="144" t="s">
        <v>186</v>
      </c>
      <c r="T1018" s="144" t="s">
        <v>2728</v>
      </c>
      <c r="U1018" s="144" t="s">
        <v>1747</v>
      </c>
      <c r="V1018" s="145">
        <v>10900</v>
      </c>
      <c r="W1018" s="149"/>
    </row>
    <row r="1019" spans="1:23" ht="25.5" hidden="1">
      <c r="A1019" s="14">
        <v>1015</v>
      </c>
      <c r="B1019" s="132">
        <v>32</v>
      </c>
      <c r="C1019" s="132" t="s">
        <v>1733</v>
      </c>
      <c r="D1019" s="133" t="s">
        <v>23</v>
      </c>
      <c r="E1019" s="134" t="s">
        <v>1779</v>
      </c>
      <c r="F1019" s="135" t="s">
        <v>833</v>
      </c>
      <c r="G1019" s="136" t="s">
        <v>19</v>
      </c>
      <c r="H1019" s="137">
        <v>0.2</v>
      </c>
      <c r="I1019" s="132">
        <v>1</v>
      </c>
      <c r="J1019" s="138">
        <v>30000</v>
      </c>
      <c r="K1019" s="138">
        <f t="shared" si="43"/>
        <v>30000</v>
      </c>
      <c r="L1019" s="138">
        <v>30000</v>
      </c>
      <c r="M1019" s="138">
        <f t="shared" si="42"/>
        <v>0</v>
      </c>
      <c r="N1019" s="138" t="s">
        <v>25</v>
      </c>
      <c r="O1019" s="140" t="s">
        <v>38</v>
      </c>
      <c r="P1019" s="141"/>
      <c r="Q1019" s="133" t="s">
        <v>2729</v>
      </c>
      <c r="R1019" s="144" t="s">
        <v>746</v>
      </c>
      <c r="S1019" s="144" t="s">
        <v>196</v>
      </c>
      <c r="T1019" s="144" t="s">
        <v>724</v>
      </c>
      <c r="U1019" s="144" t="s">
        <v>1747</v>
      </c>
      <c r="V1019" s="145">
        <v>30000</v>
      </c>
      <c r="W1019" s="149"/>
    </row>
    <row r="1020" spans="1:23" ht="25.5" hidden="1">
      <c r="A1020" s="14">
        <v>1016</v>
      </c>
      <c r="B1020" s="132">
        <v>33</v>
      </c>
      <c r="C1020" s="132" t="s">
        <v>1733</v>
      </c>
      <c r="D1020" s="133" t="s">
        <v>23</v>
      </c>
      <c r="E1020" s="134" t="s">
        <v>1780</v>
      </c>
      <c r="F1020" s="135" t="s">
        <v>61</v>
      </c>
      <c r="G1020" s="136" t="s">
        <v>19</v>
      </c>
      <c r="H1020" s="137">
        <v>0.2</v>
      </c>
      <c r="I1020" s="132">
        <v>1</v>
      </c>
      <c r="J1020" s="138">
        <v>21000</v>
      </c>
      <c r="K1020" s="138">
        <f t="shared" si="43"/>
        <v>21000</v>
      </c>
      <c r="L1020" s="138">
        <v>21000</v>
      </c>
      <c r="M1020" s="138">
        <f t="shared" ref="M1020:M1051" si="44">K1020-L1020</f>
        <v>0</v>
      </c>
      <c r="N1020" s="138" t="s">
        <v>25</v>
      </c>
      <c r="O1020" s="140" t="s">
        <v>38</v>
      </c>
      <c r="P1020" s="141"/>
      <c r="Q1020" s="133" t="s">
        <v>2730</v>
      </c>
      <c r="R1020" s="144" t="s">
        <v>1818</v>
      </c>
      <c r="S1020" s="144" t="s">
        <v>181</v>
      </c>
      <c r="T1020" s="144" t="s">
        <v>1770</v>
      </c>
      <c r="U1020" s="144" t="s">
        <v>1770</v>
      </c>
      <c r="V1020" s="145">
        <v>21000</v>
      </c>
      <c r="W1020" s="149"/>
    </row>
    <row r="1021" spans="1:23" ht="14.25" hidden="1">
      <c r="A1021" s="14">
        <v>1017</v>
      </c>
      <c r="B1021" s="132">
        <v>34</v>
      </c>
      <c r="C1021" s="132" t="s">
        <v>1733</v>
      </c>
      <c r="D1021" s="133" t="s">
        <v>23</v>
      </c>
      <c r="E1021" s="134" t="s">
        <v>1780</v>
      </c>
      <c r="F1021" s="135" t="s">
        <v>60</v>
      </c>
      <c r="G1021" s="136" t="s">
        <v>19</v>
      </c>
      <c r="H1021" s="137">
        <v>0.2</v>
      </c>
      <c r="I1021" s="132">
        <v>1</v>
      </c>
      <c r="J1021" s="138">
        <v>18000</v>
      </c>
      <c r="K1021" s="138">
        <f t="shared" si="43"/>
        <v>18000</v>
      </c>
      <c r="L1021" s="138">
        <v>18000</v>
      </c>
      <c r="M1021" s="138">
        <f t="shared" si="44"/>
        <v>0</v>
      </c>
      <c r="N1021" s="138" t="s">
        <v>25</v>
      </c>
      <c r="O1021" s="140" t="s">
        <v>38</v>
      </c>
      <c r="P1021" s="141"/>
      <c r="Q1021" s="133" t="s">
        <v>2731</v>
      </c>
      <c r="R1021" s="144" t="s">
        <v>2574</v>
      </c>
      <c r="S1021" s="144" t="s">
        <v>184</v>
      </c>
      <c r="T1021" s="144" t="s">
        <v>1770</v>
      </c>
      <c r="U1021" s="144" t="s">
        <v>1770</v>
      </c>
      <c r="V1021" s="145">
        <v>18000</v>
      </c>
      <c r="W1021" s="149"/>
    </row>
    <row r="1022" spans="1:23" ht="14.25" hidden="1">
      <c r="A1022" s="14">
        <v>1018</v>
      </c>
      <c r="B1022" s="132">
        <v>35</v>
      </c>
      <c r="C1022" s="132" t="s">
        <v>1733</v>
      </c>
      <c r="D1022" s="133" t="s">
        <v>23</v>
      </c>
      <c r="E1022" s="134" t="s">
        <v>1780</v>
      </c>
      <c r="F1022" s="135" t="s">
        <v>1781</v>
      </c>
      <c r="G1022" s="136" t="s">
        <v>19</v>
      </c>
      <c r="H1022" s="137">
        <v>0.2</v>
      </c>
      <c r="I1022" s="132">
        <v>1</v>
      </c>
      <c r="J1022" s="138">
        <v>31500</v>
      </c>
      <c r="K1022" s="138">
        <f t="shared" si="43"/>
        <v>31500</v>
      </c>
      <c r="L1022" s="138">
        <v>31500</v>
      </c>
      <c r="M1022" s="138">
        <f t="shared" si="44"/>
        <v>0</v>
      </c>
      <c r="N1022" s="138" t="s">
        <v>25</v>
      </c>
      <c r="O1022" s="140" t="s">
        <v>38</v>
      </c>
      <c r="P1022" s="141"/>
      <c r="Q1022" s="133" t="s">
        <v>2732</v>
      </c>
      <c r="R1022" s="144" t="s">
        <v>1820</v>
      </c>
      <c r="S1022" s="144" t="s">
        <v>199</v>
      </c>
      <c r="T1022" s="144" t="s">
        <v>2808</v>
      </c>
      <c r="U1022" s="144" t="s">
        <v>2808</v>
      </c>
      <c r="V1022" s="145">
        <v>31500</v>
      </c>
      <c r="W1022" s="149"/>
    </row>
    <row r="1023" spans="1:23" ht="25.5" hidden="1">
      <c r="A1023" s="14">
        <v>1019</v>
      </c>
      <c r="B1023" s="132">
        <v>36</v>
      </c>
      <c r="C1023" s="132" t="s">
        <v>1733</v>
      </c>
      <c r="D1023" s="133" t="s">
        <v>23</v>
      </c>
      <c r="E1023" s="134" t="s">
        <v>1782</v>
      </c>
      <c r="F1023" s="135" t="s">
        <v>833</v>
      </c>
      <c r="G1023" s="136" t="s">
        <v>19</v>
      </c>
      <c r="H1023" s="137">
        <v>0.2</v>
      </c>
      <c r="I1023" s="132">
        <v>1</v>
      </c>
      <c r="J1023" s="138">
        <v>30000</v>
      </c>
      <c r="K1023" s="138">
        <f t="shared" si="43"/>
        <v>30000</v>
      </c>
      <c r="L1023" s="138">
        <v>30000</v>
      </c>
      <c r="M1023" s="138">
        <f t="shared" si="44"/>
        <v>0</v>
      </c>
      <c r="N1023" s="138" t="s">
        <v>25</v>
      </c>
      <c r="O1023" s="140" t="s">
        <v>38</v>
      </c>
      <c r="P1023" s="141"/>
      <c r="Q1023" s="133" t="s">
        <v>1783</v>
      </c>
      <c r="R1023" s="144" t="s">
        <v>1784</v>
      </c>
      <c r="S1023" s="144" t="s">
        <v>424</v>
      </c>
      <c r="T1023" s="144" t="s">
        <v>1785</v>
      </c>
      <c r="U1023" s="144" t="s">
        <v>1786</v>
      </c>
      <c r="V1023" s="145">
        <v>30000</v>
      </c>
      <c r="W1023" s="149"/>
    </row>
    <row r="1024" spans="1:23" ht="14.25" hidden="1">
      <c r="A1024" s="14">
        <v>1020</v>
      </c>
      <c r="B1024" s="132">
        <v>37</v>
      </c>
      <c r="C1024" s="132" t="s">
        <v>1733</v>
      </c>
      <c r="D1024" s="133" t="s">
        <v>23</v>
      </c>
      <c r="E1024" s="134" t="s">
        <v>1782</v>
      </c>
      <c r="F1024" s="135" t="s">
        <v>1787</v>
      </c>
      <c r="G1024" s="136" t="s">
        <v>24</v>
      </c>
      <c r="H1024" s="137">
        <v>0.2</v>
      </c>
      <c r="I1024" s="132">
        <v>1</v>
      </c>
      <c r="J1024" s="138">
        <v>59000</v>
      </c>
      <c r="K1024" s="138">
        <f t="shared" si="43"/>
        <v>59000</v>
      </c>
      <c r="L1024" s="138">
        <v>59000</v>
      </c>
      <c r="M1024" s="138">
        <f t="shared" si="44"/>
        <v>0</v>
      </c>
      <c r="N1024" s="138" t="s">
        <v>25</v>
      </c>
      <c r="O1024" s="140" t="s">
        <v>38</v>
      </c>
      <c r="P1024" s="141"/>
      <c r="Q1024" s="133" t="s">
        <v>1788</v>
      </c>
      <c r="R1024" s="144" t="s">
        <v>1784</v>
      </c>
      <c r="S1024" s="144" t="s">
        <v>1456</v>
      </c>
      <c r="T1024" s="144" t="s">
        <v>1786</v>
      </c>
      <c r="U1024" s="144" t="s">
        <v>1789</v>
      </c>
      <c r="V1024" s="145">
        <v>59000</v>
      </c>
      <c r="W1024" s="149"/>
    </row>
    <row r="1025" spans="1:23" ht="14.25" hidden="1">
      <c r="A1025" s="14">
        <v>1021</v>
      </c>
      <c r="B1025" s="132">
        <v>38</v>
      </c>
      <c r="C1025" s="132" t="s">
        <v>1733</v>
      </c>
      <c r="D1025" s="133" t="s">
        <v>23</v>
      </c>
      <c r="E1025" s="134" t="s">
        <v>1782</v>
      </c>
      <c r="F1025" s="135" t="s">
        <v>1790</v>
      </c>
      <c r="G1025" s="136" t="s">
        <v>24</v>
      </c>
      <c r="H1025" s="137">
        <v>0.2</v>
      </c>
      <c r="I1025" s="132">
        <v>1</v>
      </c>
      <c r="J1025" s="138">
        <v>795</v>
      </c>
      <c r="K1025" s="138">
        <v>63600</v>
      </c>
      <c r="L1025" s="138">
        <v>63600</v>
      </c>
      <c r="M1025" s="138">
        <f t="shared" si="44"/>
        <v>0</v>
      </c>
      <c r="N1025" s="138" t="s">
        <v>25</v>
      </c>
      <c r="O1025" s="140" t="s">
        <v>38</v>
      </c>
      <c r="P1025" s="141"/>
      <c r="Q1025" s="133" t="s">
        <v>1788</v>
      </c>
      <c r="R1025" s="144" t="s">
        <v>1784</v>
      </c>
      <c r="S1025" s="144" t="s">
        <v>1791</v>
      </c>
      <c r="T1025" s="144" t="s">
        <v>1792</v>
      </c>
      <c r="U1025" s="144" t="s">
        <v>1793</v>
      </c>
      <c r="V1025" s="145">
        <v>63600</v>
      </c>
      <c r="W1025" s="149"/>
    </row>
    <row r="1026" spans="1:23" ht="14.25" hidden="1">
      <c r="A1026" s="14">
        <v>1022</v>
      </c>
      <c r="B1026" s="132">
        <v>39</v>
      </c>
      <c r="C1026" s="132" t="s">
        <v>1733</v>
      </c>
      <c r="D1026" s="133" t="s">
        <v>23</v>
      </c>
      <c r="E1026" s="134" t="s">
        <v>1794</v>
      </c>
      <c r="F1026" s="135" t="s">
        <v>1795</v>
      </c>
      <c r="G1026" s="136" t="s">
        <v>24</v>
      </c>
      <c r="H1026" s="137">
        <v>0.2</v>
      </c>
      <c r="I1026" s="132">
        <v>1</v>
      </c>
      <c r="J1026" s="138">
        <v>95500</v>
      </c>
      <c r="K1026" s="138">
        <f t="shared" ref="K1026:K1034" si="45">I1026*J1026</f>
        <v>95500</v>
      </c>
      <c r="L1026" s="138">
        <v>95500</v>
      </c>
      <c r="M1026" s="138">
        <f t="shared" si="44"/>
        <v>0</v>
      </c>
      <c r="N1026" s="138" t="s">
        <v>25</v>
      </c>
      <c r="O1026" s="140" t="s">
        <v>38</v>
      </c>
      <c r="P1026" s="141"/>
      <c r="Q1026" s="133" t="s">
        <v>2733</v>
      </c>
      <c r="R1026" s="144" t="s">
        <v>2470</v>
      </c>
      <c r="S1026" s="144" t="s">
        <v>415</v>
      </c>
      <c r="T1026" s="152" t="s">
        <v>2809</v>
      </c>
      <c r="U1026" s="152" t="s">
        <v>2810</v>
      </c>
      <c r="V1026" s="153">
        <v>95500</v>
      </c>
      <c r="W1026" s="149"/>
    </row>
    <row r="1027" spans="1:23" ht="25.5" hidden="1">
      <c r="A1027" s="14">
        <v>1023</v>
      </c>
      <c r="B1027" s="132">
        <v>40</v>
      </c>
      <c r="C1027" s="132" t="s">
        <v>1733</v>
      </c>
      <c r="D1027" s="133" t="s">
        <v>23</v>
      </c>
      <c r="E1027" s="134" t="s">
        <v>1796</v>
      </c>
      <c r="F1027" s="135" t="s">
        <v>833</v>
      </c>
      <c r="G1027" s="136" t="s">
        <v>19</v>
      </c>
      <c r="H1027" s="137">
        <v>0.2</v>
      </c>
      <c r="I1027" s="132">
        <v>1</v>
      </c>
      <c r="J1027" s="138">
        <v>30000</v>
      </c>
      <c r="K1027" s="138">
        <f t="shared" si="45"/>
        <v>30000</v>
      </c>
      <c r="L1027" s="138">
        <v>30000</v>
      </c>
      <c r="M1027" s="138">
        <f t="shared" si="44"/>
        <v>0</v>
      </c>
      <c r="N1027" s="138" t="s">
        <v>25</v>
      </c>
      <c r="O1027" s="140" t="s">
        <v>38</v>
      </c>
      <c r="P1027" s="141"/>
      <c r="Q1027" s="151" t="s">
        <v>1797</v>
      </c>
      <c r="R1027" s="154" t="s">
        <v>1798</v>
      </c>
      <c r="S1027" s="144" t="s">
        <v>1799</v>
      </c>
      <c r="T1027" s="154" t="s">
        <v>1800</v>
      </c>
      <c r="U1027" s="154" t="s">
        <v>1801</v>
      </c>
      <c r="V1027" s="145">
        <v>30000</v>
      </c>
      <c r="W1027" s="149"/>
    </row>
    <row r="1028" spans="1:23" ht="14.25" hidden="1">
      <c r="A1028" s="14">
        <v>1024</v>
      </c>
      <c r="B1028" s="132">
        <v>41</v>
      </c>
      <c r="C1028" s="132" t="s">
        <v>1733</v>
      </c>
      <c r="D1028" s="133" t="s">
        <v>23</v>
      </c>
      <c r="E1028" s="134" t="s">
        <v>1802</v>
      </c>
      <c r="F1028" s="135" t="s">
        <v>1803</v>
      </c>
      <c r="G1028" s="136" t="s">
        <v>19</v>
      </c>
      <c r="H1028" s="137">
        <v>0.2</v>
      </c>
      <c r="I1028" s="132">
        <v>1</v>
      </c>
      <c r="J1028" s="138">
        <v>15000</v>
      </c>
      <c r="K1028" s="138">
        <f t="shared" si="45"/>
        <v>15000</v>
      </c>
      <c r="L1028" s="138">
        <v>15000</v>
      </c>
      <c r="M1028" s="138">
        <f t="shared" si="44"/>
        <v>0</v>
      </c>
      <c r="N1028" s="138" t="s">
        <v>25</v>
      </c>
      <c r="O1028" s="140" t="s">
        <v>38</v>
      </c>
      <c r="P1028" s="141"/>
      <c r="Q1028" s="151" t="s">
        <v>1804</v>
      </c>
      <c r="R1028" s="144" t="s">
        <v>1400</v>
      </c>
      <c r="S1028" s="155">
        <v>611214164371</v>
      </c>
      <c r="T1028" s="154" t="s">
        <v>1805</v>
      </c>
      <c r="U1028" s="154" t="s">
        <v>1806</v>
      </c>
      <c r="V1028" s="145">
        <v>15000</v>
      </c>
      <c r="W1028" s="149"/>
    </row>
    <row r="1029" spans="1:23" ht="14.25" hidden="1">
      <c r="A1029" s="14">
        <v>1025</v>
      </c>
      <c r="B1029" s="132">
        <v>42</v>
      </c>
      <c r="C1029" s="132" t="s">
        <v>1733</v>
      </c>
      <c r="D1029" s="133" t="s">
        <v>23</v>
      </c>
      <c r="E1029" s="134" t="s">
        <v>1802</v>
      </c>
      <c r="F1029" s="135" t="s">
        <v>1807</v>
      </c>
      <c r="G1029" s="136" t="s">
        <v>24</v>
      </c>
      <c r="H1029" s="137">
        <v>0.2</v>
      </c>
      <c r="I1029" s="132">
        <v>1</v>
      </c>
      <c r="J1029" s="138">
        <v>55000</v>
      </c>
      <c r="K1029" s="138">
        <f t="shared" si="45"/>
        <v>55000</v>
      </c>
      <c r="L1029" s="138">
        <v>55000</v>
      </c>
      <c r="M1029" s="138">
        <f t="shared" si="44"/>
        <v>0</v>
      </c>
      <c r="N1029" s="138" t="s">
        <v>25</v>
      </c>
      <c r="O1029" s="140" t="s">
        <v>38</v>
      </c>
      <c r="P1029" s="141"/>
      <c r="Q1029" s="151" t="s">
        <v>1808</v>
      </c>
      <c r="R1029" s="144" t="s">
        <v>1809</v>
      </c>
      <c r="S1029" s="144" t="s">
        <v>1810</v>
      </c>
      <c r="T1029" s="152"/>
      <c r="U1029" s="365" t="s">
        <v>2916</v>
      </c>
      <c r="V1029" s="366">
        <v>55000</v>
      </c>
      <c r="W1029" s="149"/>
    </row>
    <row r="1030" spans="1:23" ht="14.25" hidden="1">
      <c r="A1030" s="14">
        <v>1026</v>
      </c>
      <c r="B1030" s="132">
        <v>43</v>
      </c>
      <c r="C1030" s="132" t="s">
        <v>1733</v>
      </c>
      <c r="D1030" s="133" t="s">
        <v>23</v>
      </c>
      <c r="E1030" s="134" t="s">
        <v>1811</v>
      </c>
      <c r="F1030" s="135" t="s">
        <v>1812</v>
      </c>
      <c r="G1030" s="136" t="s">
        <v>24</v>
      </c>
      <c r="H1030" s="137">
        <v>0.2</v>
      </c>
      <c r="I1030" s="132">
        <v>1</v>
      </c>
      <c r="J1030" s="138">
        <v>20000</v>
      </c>
      <c r="K1030" s="138">
        <f t="shared" si="45"/>
        <v>20000</v>
      </c>
      <c r="L1030" s="138">
        <v>20000</v>
      </c>
      <c r="M1030" s="138">
        <f t="shared" si="44"/>
        <v>0</v>
      </c>
      <c r="N1030" s="138" t="s">
        <v>25</v>
      </c>
      <c r="O1030" s="140" t="s">
        <v>38</v>
      </c>
      <c r="P1030" s="141"/>
      <c r="Q1030" s="133" t="s">
        <v>1813</v>
      </c>
      <c r="R1030" s="144" t="s">
        <v>723</v>
      </c>
      <c r="S1030" s="144" t="s">
        <v>433</v>
      </c>
      <c r="T1030" s="144" t="s">
        <v>1814</v>
      </c>
      <c r="U1030" s="144" t="s">
        <v>1770</v>
      </c>
      <c r="V1030" s="145">
        <v>20000</v>
      </c>
      <c r="W1030" s="149"/>
    </row>
    <row r="1031" spans="1:23" ht="14.25" hidden="1">
      <c r="A1031" s="14">
        <v>1027</v>
      </c>
      <c r="B1031" s="132">
        <v>44</v>
      </c>
      <c r="C1031" s="132" t="s">
        <v>1733</v>
      </c>
      <c r="D1031" s="133" t="s">
        <v>23</v>
      </c>
      <c r="E1031" s="134" t="s">
        <v>1811</v>
      </c>
      <c r="F1031" s="135" t="s">
        <v>1815</v>
      </c>
      <c r="G1031" s="136" t="s">
        <v>24</v>
      </c>
      <c r="H1031" s="137">
        <v>0.2</v>
      </c>
      <c r="I1031" s="132">
        <v>1</v>
      </c>
      <c r="J1031" s="138">
        <v>30000</v>
      </c>
      <c r="K1031" s="138">
        <f t="shared" si="45"/>
        <v>30000</v>
      </c>
      <c r="L1031" s="138">
        <v>30000</v>
      </c>
      <c r="M1031" s="138">
        <f t="shared" si="44"/>
        <v>0</v>
      </c>
      <c r="N1031" s="138" t="s">
        <v>25</v>
      </c>
      <c r="O1031" s="140" t="s">
        <v>38</v>
      </c>
      <c r="P1031" s="141"/>
      <c r="Q1031" s="133" t="s">
        <v>1813</v>
      </c>
      <c r="R1031" s="144" t="s">
        <v>723</v>
      </c>
      <c r="S1031" s="144" t="s">
        <v>1816</v>
      </c>
      <c r="T1031" s="156" t="s">
        <v>2470</v>
      </c>
      <c r="U1031" s="144" t="s">
        <v>2805</v>
      </c>
      <c r="V1031" s="145">
        <v>30000</v>
      </c>
      <c r="W1031" s="149"/>
    </row>
    <row r="1032" spans="1:23" ht="14.25" hidden="1">
      <c r="A1032" s="14">
        <v>1028</v>
      </c>
      <c r="B1032" s="132">
        <v>45</v>
      </c>
      <c r="C1032" s="132" t="s">
        <v>1733</v>
      </c>
      <c r="D1032" s="133" t="s">
        <v>23</v>
      </c>
      <c r="E1032" s="134" t="s">
        <v>1811</v>
      </c>
      <c r="F1032" s="135" t="s">
        <v>643</v>
      </c>
      <c r="G1032" s="136" t="s">
        <v>19</v>
      </c>
      <c r="H1032" s="137">
        <v>0.2</v>
      </c>
      <c r="I1032" s="132">
        <v>1</v>
      </c>
      <c r="J1032" s="138">
        <v>15000</v>
      </c>
      <c r="K1032" s="138">
        <f t="shared" si="45"/>
        <v>15000</v>
      </c>
      <c r="L1032" s="138">
        <v>15000</v>
      </c>
      <c r="M1032" s="138">
        <f t="shared" si="44"/>
        <v>0</v>
      </c>
      <c r="N1032" s="138" t="s">
        <v>25</v>
      </c>
      <c r="O1032" s="140" t="s">
        <v>38</v>
      </c>
      <c r="P1032" s="141"/>
      <c r="Q1032" s="157" t="s">
        <v>1817</v>
      </c>
      <c r="R1032" s="156" t="s">
        <v>1818</v>
      </c>
      <c r="S1032" s="156" t="s">
        <v>415</v>
      </c>
      <c r="T1032" s="144" t="s">
        <v>1819</v>
      </c>
      <c r="U1032" s="144" t="s">
        <v>1820</v>
      </c>
      <c r="V1032" s="145">
        <v>15000</v>
      </c>
      <c r="W1032" s="149"/>
    </row>
    <row r="1033" spans="1:23" ht="25.5" hidden="1">
      <c r="A1033" s="14">
        <v>1029</v>
      </c>
      <c r="B1033" s="132">
        <v>46</v>
      </c>
      <c r="C1033" s="132" t="s">
        <v>1733</v>
      </c>
      <c r="D1033" s="133" t="s">
        <v>23</v>
      </c>
      <c r="E1033" s="134" t="s">
        <v>1811</v>
      </c>
      <c r="F1033" s="135" t="s">
        <v>833</v>
      </c>
      <c r="G1033" s="136" t="s">
        <v>19</v>
      </c>
      <c r="H1033" s="137">
        <v>0.2</v>
      </c>
      <c r="I1033" s="132">
        <v>1</v>
      </c>
      <c r="J1033" s="138">
        <v>30000</v>
      </c>
      <c r="K1033" s="138">
        <f t="shared" si="45"/>
        <v>30000</v>
      </c>
      <c r="L1033" s="138">
        <v>30000</v>
      </c>
      <c r="M1033" s="138">
        <f t="shared" si="44"/>
        <v>0</v>
      </c>
      <c r="N1033" s="138" t="s">
        <v>25</v>
      </c>
      <c r="O1033" s="140" t="s">
        <v>38</v>
      </c>
      <c r="P1033" s="141"/>
      <c r="Q1033" s="133" t="s">
        <v>1797</v>
      </c>
      <c r="R1033" s="144" t="s">
        <v>723</v>
      </c>
      <c r="S1033" s="144" t="s">
        <v>1821</v>
      </c>
      <c r="T1033" s="144" t="s">
        <v>214</v>
      </c>
      <c r="U1033" s="144" t="s">
        <v>758</v>
      </c>
      <c r="V1033" s="145">
        <v>30000</v>
      </c>
      <c r="W1033" s="149"/>
    </row>
    <row r="1034" spans="1:23" ht="25.5" hidden="1">
      <c r="A1034" s="14">
        <v>1030</v>
      </c>
      <c r="B1034" s="132">
        <v>47</v>
      </c>
      <c r="C1034" s="132" t="s">
        <v>1733</v>
      </c>
      <c r="D1034" s="133" t="s">
        <v>23</v>
      </c>
      <c r="E1034" s="134" t="s">
        <v>1822</v>
      </c>
      <c r="F1034" s="135" t="s">
        <v>833</v>
      </c>
      <c r="G1034" s="136" t="s">
        <v>19</v>
      </c>
      <c r="H1034" s="137">
        <v>0.2</v>
      </c>
      <c r="I1034" s="132">
        <v>1</v>
      </c>
      <c r="J1034" s="138">
        <v>30000</v>
      </c>
      <c r="K1034" s="138">
        <f t="shared" si="45"/>
        <v>30000</v>
      </c>
      <c r="L1034" s="138">
        <v>30000</v>
      </c>
      <c r="M1034" s="138">
        <f t="shared" si="44"/>
        <v>0</v>
      </c>
      <c r="N1034" s="138" t="s">
        <v>25</v>
      </c>
      <c r="O1034" s="140" t="s">
        <v>38</v>
      </c>
      <c r="P1034" s="141"/>
      <c r="Q1034" s="133" t="s">
        <v>2399</v>
      </c>
      <c r="R1034" s="144" t="s">
        <v>723</v>
      </c>
      <c r="S1034" s="144" t="s">
        <v>1846</v>
      </c>
      <c r="T1034" s="144" t="s">
        <v>2734</v>
      </c>
      <c r="U1034" s="144" t="s">
        <v>730</v>
      </c>
      <c r="V1034" s="145">
        <v>30000</v>
      </c>
      <c r="W1034" s="149"/>
    </row>
    <row r="1035" spans="1:23" ht="14.25" hidden="1">
      <c r="A1035" s="14">
        <v>1031</v>
      </c>
      <c r="B1035" s="132">
        <v>48</v>
      </c>
      <c r="C1035" s="132" t="s">
        <v>1733</v>
      </c>
      <c r="D1035" s="133" t="s">
        <v>23</v>
      </c>
      <c r="E1035" s="134" t="s">
        <v>1822</v>
      </c>
      <c r="F1035" s="135" t="s">
        <v>1790</v>
      </c>
      <c r="G1035" s="136" t="s">
        <v>24</v>
      </c>
      <c r="H1035" s="137">
        <v>0.2</v>
      </c>
      <c r="I1035" s="132">
        <v>1</v>
      </c>
      <c r="J1035" s="138">
        <v>795</v>
      </c>
      <c r="K1035" s="138">
        <v>63600</v>
      </c>
      <c r="L1035" s="138">
        <v>63600</v>
      </c>
      <c r="M1035" s="138">
        <f t="shared" si="44"/>
        <v>0</v>
      </c>
      <c r="N1035" s="138" t="s">
        <v>25</v>
      </c>
      <c r="O1035" s="140" t="s">
        <v>38</v>
      </c>
      <c r="P1035" s="141"/>
      <c r="Q1035" s="133" t="s">
        <v>2735</v>
      </c>
      <c r="R1035" s="144" t="s">
        <v>652</v>
      </c>
      <c r="S1035" s="144" t="s">
        <v>1791</v>
      </c>
      <c r="T1035" s="144" t="s">
        <v>723</v>
      </c>
      <c r="U1035" s="144" t="s">
        <v>214</v>
      </c>
      <c r="V1035" s="145">
        <v>63600</v>
      </c>
      <c r="W1035" s="149"/>
    </row>
    <row r="1036" spans="1:23" ht="14.25" hidden="1">
      <c r="A1036" s="14">
        <v>1032</v>
      </c>
      <c r="B1036" s="132">
        <v>49</v>
      </c>
      <c r="C1036" s="132" t="s">
        <v>1733</v>
      </c>
      <c r="D1036" s="133" t="s">
        <v>23</v>
      </c>
      <c r="E1036" s="134" t="s">
        <v>1822</v>
      </c>
      <c r="F1036" s="135" t="s">
        <v>1823</v>
      </c>
      <c r="G1036" s="136" t="s">
        <v>24</v>
      </c>
      <c r="H1036" s="137">
        <v>0.2</v>
      </c>
      <c r="I1036" s="132">
        <v>1</v>
      </c>
      <c r="J1036" s="138">
        <v>40000</v>
      </c>
      <c r="K1036" s="138">
        <f t="shared" ref="K1036:K1052" si="46">I1036*J1036</f>
        <v>40000</v>
      </c>
      <c r="L1036" s="138">
        <v>40000</v>
      </c>
      <c r="M1036" s="138">
        <f t="shared" si="44"/>
        <v>0</v>
      </c>
      <c r="N1036" s="138" t="s">
        <v>25</v>
      </c>
      <c r="O1036" s="140" t="s">
        <v>38</v>
      </c>
      <c r="P1036" s="141"/>
      <c r="Q1036" s="133" t="s">
        <v>2735</v>
      </c>
      <c r="R1036" s="144" t="s">
        <v>2736</v>
      </c>
      <c r="S1036" s="144" t="s">
        <v>424</v>
      </c>
      <c r="T1036" s="144" t="s">
        <v>2853</v>
      </c>
      <c r="U1036" s="365" t="s">
        <v>2917</v>
      </c>
      <c r="V1036" s="366">
        <v>40000</v>
      </c>
      <c r="W1036" s="149"/>
    </row>
    <row r="1037" spans="1:23" ht="25.5" hidden="1">
      <c r="A1037" s="14">
        <v>1033</v>
      </c>
      <c r="B1037" s="132">
        <v>50</v>
      </c>
      <c r="C1037" s="132" t="s">
        <v>1733</v>
      </c>
      <c r="D1037" s="133" t="s">
        <v>23</v>
      </c>
      <c r="E1037" s="134" t="s">
        <v>1822</v>
      </c>
      <c r="F1037" s="135" t="s">
        <v>1824</v>
      </c>
      <c r="G1037" s="136" t="s">
        <v>24</v>
      </c>
      <c r="H1037" s="137">
        <v>0.2</v>
      </c>
      <c r="I1037" s="132">
        <v>1</v>
      </c>
      <c r="J1037" s="138">
        <v>35000</v>
      </c>
      <c r="K1037" s="138">
        <f t="shared" si="46"/>
        <v>35000</v>
      </c>
      <c r="L1037" s="138">
        <v>35000</v>
      </c>
      <c r="M1037" s="138">
        <f t="shared" si="44"/>
        <v>0</v>
      </c>
      <c r="N1037" s="138" t="s">
        <v>25</v>
      </c>
      <c r="O1037" s="140" t="s">
        <v>133</v>
      </c>
      <c r="P1037" s="141" t="s">
        <v>2804</v>
      </c>
      <c r="Q1037" s="133" t="s">
        <v>2735</v>
      </c>
      <c r="R1037" s="144" t="s">
        <v>2737</v>
      </c>
      <c r="S1037" s="144" t="s">
        <v>1456</v>
      </c>
      <c r="T1037" s="144"/>
      <c r="U1037" s="144"/>
      <c r="V1037" s="145"/>
      <c r="W1037" s="149"/>
    </row>
    <row r="1038" spans="1:23" ht="25.5" hidden="1">
      <c r="A1038" s="14">
        <v>1034</v>
      </c>
      <c r="B1038" s="132">
        <v>51</v>
      </c>
      <c r="C1038" s="132" t="s">
        <v>1733</v>
      </c>
      <c r="D1038" s="133" t="s">
        <v>23</v>
      </c>
      <c r="E1038" s="134" t="s">
        <v>1825</v>
      </c>
      <c r="F1038" s="135" t="s">
        <v>1745</v>
      </c>
      <c r="G1038" s="136" t="s">
        <v>24</v>
      </c>
      <c r="H1038" s="137">
        <v>0.2</v>
      </c>
      <c r="I1038" s="132">
        <v>1</v>
      </c>
      <c r="J1038" s="138">
        <v>50000</v>
      </c>
      <c r="K1038" s="138">
        <f t="shared" si="46"/>
        <v>50000</v>
      </c>
      <c r="L1038" s="138">
        <v>50000</v>
      </c>
      <c r="M1038" s="138">
        <f t="shared" si="44"/>
        <v>0</v>
      </c>
      <c r="N1038" s="138" t="s">
        <v>25</v>
      </c>
      <c r="O1038" s="140" t="s">
        <v>133</v>
      </c>
      <c r="P1038" s="141" t="s">
        <v>2804</v>
      </c>
      <c r="Q1038" s="133" t="s">
        <v>2738</v>
      </c>
      <c r="R1038" s="144" t="s">
        <v>657</v>
      </c>
      <c r="S1038" s="144" t="s">
        <v>1791</v>
      </c>
      <c r="T1038" s="144"/>
      <c r="U1038" s="144"/>
      <c r="V1038" s="145"/>
      <c r="W1038" s="149"/>
    </row>
    <row r="1039" spans="1:23" ht="14.25" hidden="1">
      <c r="A1039" s="14">
        <v>1035</v>
      </c>
      <c r="B1039" s="132">
        <v>52</v>
      </c>
      <c r="C1039" s="132" t="s">
        <v>1733</v>
      </c>
      <c r="D1039" s="133" t="s">
        <v>23</v>
      </c>
      <c r="E1039" s="134" t="s">
        <v>1825</v>
      </c>
      <c r="F1039" s="135" t="s">
        <v>1826</v>
      </c>
      <c r="G1039" s="136" t="s">
        <v>24</v>
      </c>
      <c r="H1039" s="137">
        <v>0.2</v>
      </c>
      <c r="I1039" s="132">
        <v>1</v>
      </c>
      <c r="J1039" s="138">
        <v>55000</v>
      </c>
      <c r="K1039" s="138">
        <f t="shared" si="46"/>
        <v>55000</v>
      </c>
      <c r="L1039" s="138">
        <v>55000</v>
      </c>
      <c r="M1039" s="138">
        <f t="shared" si="44"/>
        <v>0</v>
      </c>
      <c r="N1039" s="138" t="s">
        <v>25</v>
      </c>
      <c r="O1039" s="140" t="s">
        <v>38</v>
      </c>
      <c r="P1039" s="141"/>
      <c r="Q1039" s="133" t="s">
        <v>2738</v>
      </c>
      <c r="R1039" s="144" t="s">
        <v>657</v>
      </c>
      <c r="S1039" s="144" t="s">
        <v>2634</v>
      </c>
      <c r="T1039" s="152" t="s">
        <v>218</v>
      </c>
      <c r="U1039" s="152" t="s">
        <v>218</v>
      </c>
      <c r="V1039" s="153">
        <v>55000</v>
      </c>
      <c r="W1039" s="149"/>
    </row>
    <row r="1040" spans="1:23" ht="14.25" hidden="1">
      <c r="A1040" s="14">
        <v>1036</v>
      </c>
      <c r="B1040" s="132">
        <v>53</v>
      </c>
      <c r="C1040" s="132" t="s">
        <v>1733</v>
      </c>
      <c r="D1040" s="133" t="s">
        <v>23</v>
      </c>
      <c r="E1040" s="134" t="s">
        <v>1825</v>
      </c>
      <c r="F1040" s="135" t="s">
        <v>1827</v>
      </c>
      <c r="G1040" s="136" t="s">
        <v>24</v>
      </c>
      <c r="H1040" s="137">
        <v>0.2</v>
      </c>
      <c r="I1040" s="132">
        <v>1</v>
      </c>
      <c r="J1040" s="138">
        <v>45000</v>
      </c>
      <c r="K1040" s="138">
        <f t="shared" si="46"/>
        <v>45000</v>
      </c>
      <c r="L1040" s="138">
        <v>45000</v>
      </c>
      <c r="M1040" s="138">
        <f t="shared" si="44"/>
        <v>0</v>
      </c>
      <c r="N1040" s="138" t="s">
        <v>25</v>
      </c>
      <c r="O1040" s="140" t="s">
        <v>38</v>
      </c>
      <c r="P1040" s="141"/>
      <c r="Q1040" s="133" t="s">
        <v>2738</v>
      </c>
      <c r="R1040" s="144" t="s">
        <v>657</v>
      </c>
      <c r="S1040" s="144" t="s">
        <v>2417</v>
      </c>
      <c r="T1040" s="152" t="s">
        <v>2811</v>
      </c>
      <c r="U1040" s="152" t="s">
        <v>2811</v>
      </c>
      <c r="V1040" s="153">
        <v>45000</v>
      </c>
      <c r="W1040" s="149"/>
    </row>
    <row r="1041" spans="1:23" ht="14.25" hidden="1">
      <c r="A1041" s="14">
        <v>1037</v>
      </c>
      <c r="B1041" s="132">
        <v>54</v>
      </c>
      <c r="C1041" s="132" t="s">
        <v>1733</v>
      </c>
      <c r="D1041" s="133" t="s">
        <v>23</v>
      </c>
      <c r="E1041" s="134" t="s">
        <v>1828</v>
      </c>
      <c r="F1041" s="135" t="s">
        <v>1829</v>
      </c>
      <c r="G1041" s="136" t="s">
        <v>24</v>
      </c>
      <c r="H1041" s="137">
        <v>0.2</v>
      </c>
      <c r="I1041" s="132">
        <v>1</v>
      </c>
      <c r="J1041" s="138">
        <v>40000</v>
      </c>
      <c r="K1041" s="138">
        <f t="shared" si="46"/>
        <v>40000</v>
      </c>
      <c r="L1041" s="138">
        <v>40000</v>
      </c>
      <c r="M1041" s="138">
        <f t="shared" si="44"/>
        <v>0</v>
      </c>
      <c r="N1041" s="138" t="s">
        <v>25</v>
      </c>
      <c r="O1041" s="140" t="s">
        <v>38</v>
      </c>
      <c r="P1041" s="141"/>
      <c r="Q1041" s="133" t="s">
        <v>2739</v>
      </c>
      <c r="R1041" s="144" t="s">
        <v>2740</v>
      </c>
      <c r="S1041" s="144" t="s">
        <v>186</v>
      </c>
      <c r="T1041" s="152" t="s">
        <v>2812</v>
      </c>
      <c r="U1041" s="152" t="s">
        <v>2813</v>
      </c>
      <c r="V1041" s="153">
        <v>40000</v>
      </c>
      <c r="W1041" s="149"/>
    </row>
    <row r="1042" spans="1:23" ht="14.25" hidden="1">
      <c r="A1042" s="14">
        <v>1038</v>
      </c>
      <c r="B1042" s="132">
        <v>55</v>
      </c>
      <c r="C1042" s="132" t="s">
        <v>1733</v>
      </c>
      <c r="D1042" s="133" t="s">
        <v>23</v>
      </c>
      <c r="E1042" s="134" t="s">
        <v>1828</v>
      </c>
      <c r="F1042" s="135" t="s">
        <v>1830</v>
      </c>
      <c r="G1042" s="136" t="s">
        <v>24</v>
      </c>
      <c r="H1042" s="137">
        <v>0.2</v>
      </c>
      <c r="I1042" s="132">
        <v>1</v>
      </c>
      <c r="J1042" s="138">
        <v>50000</v>
      </c>
      <c r="K1042" s="138">
        <f t="shared" si="46"/>
        <v>50000</v>
      </c>
      <c r="L1042" s="138">
        <v>50000</v>
      </c>
      <c r="M1042" s="138">
        <f t="shared" si="44"/>
        <v>0</v>
      </c>
      <c r="N1042" s="138" t="s">
        <v>25</v>
      </c>
      <c r="O1042" s="140" t="s">
        <v>38</v>
      </c>
      <c r="P1042" s="141"/>
      <c r="Q1042" s="133" t="s">
        <v>2739</v>
      </c>
      <c r="R1042" s="144" t="s">
        <v>2740</v>
      </c>
      <c r="S1042" s="144" t="s">
        <v>187</v>
      </c>
      <c r="T1042" s="152" t="s">
        <v>1770</v>
      </c>
      <c r="U1042" s="152" t="s">
        <v>1819</v>
      </c>
      <c r="V1042" s="153">
        <v>50000</v>
      </c>
      <c r="W1042" s="149"/>
    </row>
    <row r="1043" spans="1:23" ht="25.5" hidden="1">
      <c r="A1043" s="14">
        <v>1039</v>
      </c>
      <c r="B1043" s="132">
        <v>56</v>
      </c>
      <c r="C1043" s="132" t="s">
        <v>1733</v>
      </c>
      <c r="D1043" s="133" t="s">
        <v>23</v>
      </c>
      <c r="E1043" s="134" t="s">
        <v>1831</v>
      </c>
      <c r="F1043" s="135" t="s">
        <v>1832</v>
      </c>
      <c r="G1043" s="136" t="s">
        <v>24</v>
      </c>
      <c r="H1043" s="137">
        <v>0.2</v>
      </c>
      <c r="I1043" s="132">
        <v>1</v>
      </c>
      <c r="J1043" s="138">
        <v>200000</v>
      </c>
      <c r="K1043" s="138">
        <f t="shared" si="46"/>
        <v>200000</v>
      </c>
      <c r="L1043" s="138">
        <v>200000</v>
      </c>
      <c r="M1043" s="138">
        <f t="shared" si="44"/>
        <v>0</v>
      </c>
      <c r="N1043" s="138" t="s">
        <v>25</v>
      </c>
      <c r="O1043" s="140" t="s">
        <v>133</v>
      </c>
      <c r="P1043" s="141" t="s">
        <v>2804</v>
      </c>
      <c r="Q1043" s="133" t="s">
        <v>2741</v>
      </c>
      <c r="R1043" s="144" t="s">
        <v>218</v>
      </c>
      <c r="S1043" s="144" t="s">
        <v>2423</v>
      </c>
      <c r="T1043" s="144"/>
      <c r="U1043" s="144"/>
      <c r="V1043" s="145"/>
      <c r="W1043" s="149"/>
    </row>
    <row r="1044" spans="1:23" ht="25.5" hidden="1">
      <c r="A1044" s="14">
        <v>1040</v>
      </c>
      <c r="B1044" s="132">
        <v>57</v>
      </c>
      <c r="C1044" s="132" t="s">
        <v>1733</v>
      </c>
      <c r="D1044" s="133" t="s">
        <v>23</v>
      </c>
      <c r="E1044" s="134" t="s">
        <v>1833</v>
      </c>
      <c r="F1044" s="135" t="s">
        <v>833</v>
      </c>
      <c r="G1044" s="136" t="s">
        <v>19</v>
      </c>
      <c r="H1044" s="137">
        <v>0.2</v>
      </c>
      <c r="I1044" s="132">
        <v>1</v>
      </c>
      <c r="J1044" s="138">
        <v>30000</v>
      </c>
      <c r="K1044" s="138">
        <f t="shared" si="46"/>
        <v>30000</v>
      </c>
      <c r="L1044" s="138">
        <v>30000</v>
      </c>
      <c r="M1044" s="138">
        <f t="shared" si="44"/>
        <v>0</v>
      </c>
      <c r="N1044" s="138" t="s">
        <v>25</v>
      </c>
      <c r="O1044" s="140" t="s">
        <v>38</v>
      </c>
      <c r="P1044" s="141"/>
      <c r="Q1044" s="133" t="s">
        <v>2399</v>
      </c>
      <c r="R1044" s="144" t="s">
        <v>218</v>
      </c>
      <c r="S1044" s="144" t="s">
        <v>1757</v>
      </c>
      <c r="T1044" s="144" t="s">
        <v>2574</v>
      </c>
      <c r="U1044" s="144" t="s">
        <v>2574</v>
      </c>
      <c r="V1044" s="145">
        <v>30000</v>
      </c>
      <c r="W1044" s="149"/>
    </row>
    <row r="1045" spans="1:23" ht="14.25" hidden="1">
      <c r="A1045" s="14">
        <v>1041</v>
      </c>
      <c r="B1045" s="132">
        <v>58</v>
      </c>
      <c r="C1045" s="132" t="s">
        <v>1733</v>
      </c>
      <c r="D1045" s="133" t="s">
        <v>23</v>
      </c>
      <c r="E1045" s="134" t="s">
        <v>1831</v>
      </c>
      <c r="F1045" s="135" t="s">
        <v>1834</v>
      </c>
      <c r="G1045" s="136" t="s">
        <v>24</v>
      </c>
      <c r="H1045" s="137">
        <v>0.2</v>
      </c>
      <c r="I1045" s="132">
        <v>1</v>
      </c>
      <c r="J1045" s="138">
        <v>65000</v>
      </c>
      <c r="K1045" s="138">
        <f t="shared" si="46"/>
        <v>65000</v>
      </c>
      <c r="L1045" s="138">
        <v>65000</v>
      </c>
      <c r="M1045" s="138">
        <f t="shared" si="44"/>
        <v>0</v>
      </c>
      <c r="N1045" s="138" t="s">
        <v>25</v>
      </c>
      <c r="O1045" s="140" t="s">
        <v>38</v>
      </c>
      <c r="P1045" s="141"/>
      <c r="Q1045" s="133" t="s">
        <v>2741</v>
      </c>
      <c r="R1045" s="144" t="s">
        <v>218</v>
      </c>
      <c r="S1045" s="144" t="s">
        <v>2076</v>
      </c>
      <c r="T1045" s="144" t="s">
        <v>2913</v>
      </c>
      <c r="U1045" s="365" t="s">
        <v>2913</v>
      </c>
      <c r="V1045" s="366">
        <v>65000</v>
      </c>
      <c r="W1045" s="149"/>
    </row>
    <row r="1046" spans="1:23" ht="25.5" hidden="1">
      <c r="A1046" s="14">
        <v>1042</v>
      </c>
      <c r="B1046" s="132">
        <v>59</v>
      </c>
      <c r="C1046" s="132" t="s">
        <v>1733</v>
      </c>
      <c r="D1046" s="133" t="s">
        <v>23</v>
      </c>
      <c r="E1046" s="134" t="s">
        <v>1835</v>
      </c>
      <c r="F1046" s="135" t="s">
        <v>61</v>
      </c>
      <c r="G1046" s="136" t="s">
        <v>19</v>
      </c>
      <c r="H1046" s="137">
        <v>0.2</v>
      </c>
      <c r="I1046" s="132">
        <v>1</v>
      </c>
      <c r="J1046" s="138">
        <v>21000</v>
      </c>
      <c r="K1046" s="138">
        <f t="shared" si="46"/>
        <v>21000</v>
      </c>
      <c r="L1046" s="138">
        <v>21000</v>
      </c>
      <c r="M1046" s="138">
        <f t="shared" si="44"/>
        <v>0</v>
      </c>
      <c r="N1046" s="138" t="s">
        <v>25</v>
      </c>
      <c r="O1046" s="140" t="s">
        <v>38</v>
      </c>
      <c r="P1046" s="141"/>
      <c r="Q1046" s="133" t="s">
        <v>1751</v>
      </c>
      <c r="R1046" s="158">
        <v>241782</v>
      </c>
      <c r="S1046" s="158" t="s">
        <v>1836</v>
      </c>
      <c r="T1046" s="158">
        <v>241836</v>
      </c>
      <c r="U1046" s="158">
        <v>241838</v>
      </c>
      <c r="V1046" s="145">
        <v>21000</v>
      </c>
      <c r="W1046" s="149"/>
    </row>
    <row r="1047" spans="1:23" ht="14.25" hidden="1">
      <c r="A1047" s="14">
        <v>1043</v>
      </c>
      <c r="B1047" s="132">
        <v>60</v>
      </c>
      <c r="C1047" s="132" t="s">
        <v>1733</v>
      </c>
      <c r="D1047" s="133" t="s">
        <v>23</v>
      </c>
      <c r="E1047" s="134" t="s">
        <v>1835</v>
      </c>
      <c r="F1047" s="135" t="s">
        <v>1837</v>
      </c>
      <c r="G1047" s="136" t="s">
        <v>19</v>
      </c>
      <c r="H1047" s="137">
        <v>0.2</v>
      </c>
      <c r="I1047" s="132">
        <v>1</v>
      </c>
      <c r="J1047" s="138">
        <v>30000</v>
      </c>
      <c r="K1047" s="138">
        <f t="shared" si="46"/>
        <v>30000</v>
      </c>
      <c r="L1047" s="138">
        <v>30000</v>
      </c>
      <c r="M1047" s="138">
        <f t="shared" si="44"/>
        <v>0</v>
      </c>
      <c r="N1047" s="138" t="s">
        <v>25</v>
      </c>
      <c r="O1047" s="140" t="s">
        <v>38</v>
      </c>
      <c r="P1047" s="141"/>
      <c r="Q1047" s="133" t="s">
        <v>1838</v>
      </c>
      <c r="R1047" s="158">
        <v>241782</v>
      </c>
      <c r="S1047" s="158" t="s">
        <v>1839</v>
      </c>
      <c r="T1047" s="158">
        <v>241836</v>
      </c>
      <c r="U1047" s="158">
        <v>241838</v>
      </c>
      <c r="V1047" s="145">
        <v>30000</v>
      </c>
      <c r="W1047" s="149"/>
    </row>
    <row r="1048" spans="1:23" ht="25.5" hidden="1">
      <c r="A1048" s="14">
        <v>1044</v>
      </c>
      <c r="B1048" s="132">
        <v>61</v>
      </c>
      <c r="C1048" s="132" t="s">
        <v>1733</v>
      </c>
      <c r="D1048" s="133" t="s">
        <v>23</v>
      </c>
      <c r="E1048" s="134" t="s">
        <v>1835</v>
      </c>
      <c r="F1048" s="135" t="s">
        <v>1840</v>
      </c>
      <c r="G1048" s="136" t="s">
        <v>19</v>
      </c>
      <c r="H1048" s="137">
        <v>0.2</v>
      </c>
      <c r="I1048" s="132">
        <v>1</v>
      </c>
      <c r="J1048" s="138">
        <v>21000</v>
      </c>
      <c r="K1048" s="138">
        <f t="shared" si="46"/>
        <v>21000</v>
      </c>
      <c r="L1048" s="138">
        <v>21000</v>
      </c>
      <c r="M1048" s="138">
        <f t="shared" si="44"/>
        <v>0</v>
      </c>
      <c r="N1048" s="138" t="s">
        <v>25</v>
      </c>
      <c r="O1048" s="140" t="s">
        <v>38</v>
      </c>
      <c r="P1048" s="141"/>
      <c r="Q1048" s="133" t="s">
        <v>1841</v>
      </c>
      <c r="R1048" s="158">
        <v>241784</v>
      </c>
      <c r="S1048" s="158" t="s">
        <v>1842</v>
      </c>
      <c r="T1048" s="158">
        <v>241838</v>
      </c>
      <c r="U1048" s="158">
        <v>241841</v>
      </c>
      <c r="V1048" s="145">
        <v>21000</v>
      </c>
      <c r="W1048" s="149"/>
    </row>
    <row r="1049" spans="1:23" ht="25.5" hidden="1">
      <c r="A1049" s="14">
        <v>1045</v>
      </c>
      <c r="B1049" s="132">
        <v>62</v>
      </c>
      <c r="C1049" s="132" t="s">
        <v>1733</v>
      </c>
      <c r="D1049" s="133" t="s">
        <v>23</v>
      </c>
      <c r="E1049" s="134" t="s">
        <v>1835</v>
      </c>
      <c r="F1049" s="135" t="s">
        <v>1843</v>
      </c>
      <c r="G1049" s="136" t="s">
        <v>19</v>
      </c>
      <c r="H1049" s="137">
        <v>0.2</v>
      </c>
      <c r="I1049" s="132">
        <v>1</v>
      </c>
      <c r="J1049" s="138">
        <v>33000</v>
      </c>
      <c r="K1049" s="138">
        <f t="shared" si="46"/>
        <v>33000</v>
      </c>
      <c r="L1049" s="138">
        <v>33000</v>
      </c>
      <c r="M1049" s="138">
        <f t="shared" si="44"/>
        <v>0</v>
      </c>
      <c r="N1049" s="138" t="s">
        <v>25</v>
      </c>
      <c r="O1049" s="140" t="s">
        <v>38</v>
      </c>
      <c r="P1049" s="141"/>
      <c r="Q1049" s="133" t="s">
        <v>1751</v>
      </c>
      <c r="R1049" s="158">
        <v>241782</v>
      </c>
      <c r="S1049" s="158" t="s">
        <v>1844</v>
      </c>
      <c r="T1049" s="158">
        <v>241836</v>
      </c>
      <c r="U1049" s="158">
        <v>241838</v>
      </c>
      <c r="V1049" s="145">
        <v>33000</v>
      </c>
      <c r="W1049" s="149"/>
    </row>
    <row r="1050" spans="1:23" ht="14.25" hidden="1">
      <c r="A1050" s="14">
        <v>1046</v>
      </c>
      <c r="B1050" s="132">
        <v>63</v>
      </c>
      <c r="C1050" s="132" t="s">
        <v>1733</v>
      </c>
      <c r="D1050" s="133" t="s">
        <v>23</v>
      </c>
      <c r="E1050" s="134" t="s">
        <v>1835</v>
      </c>
      <c r="F1050" s="135" t="s">
        <v>60</v>
      </c>
      <c r="G1050" s="136" t="s">
        <v>19</v>
      </c>
      <c r="H1050" s="137">
        <v>0.2</v>
      </c>
      <c r="I1050" s="132">
        <v>1</v>
      </c>
      <c r="J1050" s="138">
        <v>18000</v>
      </c>
      <c r="K1050" s="138">
        <f t="shared" si="46"/>
        <v>18000</v>
      </c>
      <c r="L1050" s="138">
        <v>18000</v>
      </c>
      <c r="M1050" s="138">
        <f t="shared" si="44"/>
        <v>0</v>
      </c>
      <c r="N1050" s="138" t="s">
        <v>25</v>
      </c>
      <c r="O1050" s="140" t="s">
        <v>38</v>
      </c>
      <c r="P1050" s="141"/>
      <c r="Q1050" s="133" t="s">
        <v>1845</v>
      </c>
      <c r="R1050" s="158">
        <v>241782</v>
      </c>
      <c r="S1050" s="158" t="s">
        <v>1846</v>
      </c>
      <c r="T1050" s="158">
        <v>241838</v>
      </c>
      <c r="U1050" s="158">
        <v>241841</v>
      </c>
      <c r="V1050" s="145">
        <v>18000</v>
      </c>
      <c r="W1050" s="149"/>
    </row>
    <row r="1051" spans="1:23" ht="14.25" hidden="1">
      <c r="A1051" s="14">
        <v>1047</v>
      </c>
      <c r="B1051" s="132">
        <v>64</v>
      </c>
      <c r="C1051" s="132" t="s">
        <v>1733</v>
      </c>
      <c r="D1051" s="133" t="s">
        <v>23</v>
      </c>
      <c r="E1051" s="134" t="s">
        <v>1847</v>
      </c>
      <c r="F1051" s="135" t="s">
        <v>1848</v>
      </c>
      <c r="G1051" s="136" t="s">
        <v>24</v>
      </c>
      <c r="H1051" s="137">
        <v>0.2</v>
      </c>
      <c r="I1051" s="132">
        <v>1</v>
      </c>
      <c r="J1051" s="138">
        <v>95500</v>
      </c>
      <c r="K1051" s="138">
        <f t="shared" si="46"/>
        <v>95500</v>
      </c>
      <c r="L1051" s="138">
        <v>95500</v>
      </c>
      <c r="M1051" s="138">
        <f t="shared" si="44"/>
        <v>0</v>
      </c>
      <c r="N1051" s="138" t="s">
        <v>25</v>
      </c>
      <c r="O1051" s="140" t="s">
        <v>38</v>
      </c>
      <c r="P1051" s="141"/>
      <c r="Q1051" s="150" t="s">
        <v>1849</v>
      </c>
      <c r="R1051" s="144" t="s">
        <v>1850</v>
      </c>
      <c r="S1051" s="144" t="s">
        <v>176</v>
      </c>
      <c r="T1051" s="152" t="s">
        <v>2811</v>
      </c>
      <c r="U1051" s="152" t="s">
        <v>2814</v>
      </c>
      <c r="V1051" s="153">
        <v>95500</v>
      </c>
      <c r="W1051" s="149"/>
    </row>
    <row r="1052" spans="1:23" ht="14.25" hidden="1">
      <c r="A1052" s="14">
        <v>1048</v>
      </c>
      <c r="B1052" s="132">
        <v>65</v>
      </c>
      <c r="C1052" s="132" t="s">
        <v>1733</v>
      </c>
      <c r="D1052" s="133" t="s">
        <v>23</v>
      </c>
      <c r="E1052" s="134" t="s">
        <v>1851</v>
      </c>
      <c r="F1052" s="135" t="s">
        <v>1852</v>
      </c>
      <c r="G1052" s="136" t="s">
        <v>24</v>
      </c>
      <c r="H1052" s="137">
        <v>0.2</v>
      </c>
      <c r="I1052" s="132">
        <v>1</v>
      </c>
      <c r="J1052" s="138">
        <v>95500</v>
      </c>
      <c r="K1052" s="138">
        <f t="shared" si="46"/>
        <v>95500</v>
      </c>
      <c r="L1052" s="138">
        <v>95500</v>
      </c>
      <c r="M1052" s="138">
        <f t="shared" ref="M1052:M1069" si="47">K1052-L1052</f>
        <v>0</v>
      </c>
      <c r="N1052" s="138" t="s">
        <v>25</v>
      </c>
      <c r="O1052" s="140" t="s">
        <v>38</v>
      </c>
      <c r="P1052" s="141"/>
      <c r="Q1052" s="133" t="s">
        <v>1766</v>
      </c>
      <c r="R1052" s="144" t="s">
        <v>739</v>
      </c>
      <c r="S1052" s="144" t="s">
        <v>575</v>
      </c>
      <c r="T1052" s="144" t="s">
        <v>2806</v>
      </c>
      <c r="U1052" s="144" t="s">
        <v>2806</v>
      </c>
      <c r="V1052" s="145">
        <v>95500</v>
      </c>
      <c r="W1052" s="149"/>
    </row>
    <row r="1053" spans="1:23" ht="25.5" hidden="1">
      <c r="A1053" s="14">
        <v>1049</v>
      </c>
      <c r="B1053" s="132">
        <v>66</v>
      </c>
      <c r="C1053" s="132" t="s">
        <v>1733</v>
      </c>
      <c r="D1053" s="133" t="s">
        <v>23</v>
      </c>
      <c r="E1053" s="134" t="s">
        <v>1853</v>
      </c>
      <c r="F1053" s="135" t="s">
        <v>1854</v>
      </c>
      <c r="G1053" s="136" t="s">
        <v>24</v>
      </c>
      <c r="H1053" s="137">
        <v>0.2</v>
      </c>
      <c r="I1053" s="132">
        <v>1</v>
      </c>
      <c r="J1053" s="138">
        <v>2407</v>
      </c>
      <c r="K1053" s="138">
        <v>108315</v>
      </c>
      <c r="L1053" s="138">
        <v>105347.59</v>
      </c>
      <c r="M1053" s="138">
        <f t="shared" si="47"/>
        <v>2967.4100000000035</v>
      </c>
      <c r="N1053" s="138" t="s">
        <v>25</v>
      </c>
      <c r="O1053" s="140" t="s">
        <v>38</v>
      </c>
      <c r="P1053" s="141"/>
      <c r="Q1053" s="150" t="s">
        <v>1855</v>
      </c>
      <c r="R1053" s="144" t="s">
        <v>1856</v>
      </c>
      <c r="S1053" s="144" t="s">
        <v>167</v>
      </c>
      <c r="T1053" s="144" t="s">
        <v>1747</v>
      </c>
      <c r="U1053" s="144" t="s">
        <v>1857</v>
      </c>
      <c r="V1053" s="145">
        <v>108315</v>
      </c>
      <c r="W1053" s="149"/>
    </row>
    <row r="1054" spans="1:23" ht="25.5" hidden="1">
      <c r="A1054" s="14">
        <v>1050</v>
      </c>
      <c r="B1054" s="132">
        <v>67</v>
      </c>
      <c r="C1054" s="132" t="s">
        <v>1733</v>
      </c>
      <c r="D1054" s="133" t="s">
        <v>23</v>
      </c>
      <c r="E1054" s="134" t="s">
        <v>1858</v>
      </c>
      <c r="F1054" s="135" t="s">
        <v>1843</v>
      </c>
      <c r="G1054" s="136" t="s">
        <v>19</v>
      </c>
      <c r="H1054" s="137">
        <v>0.2</v>
      </c>
      <c r="I1054" s="132">
        <v>1</v>
      </c>
      <c r="J1054" s="138">
        <v>33000</v>
      </c>
      <c r="K1054" s="138">
        <f t="shared" ref="K1054:K1061" si="48">I1054*J1054</f>
        <v>33000</v>
      </c>
      <c r="L1054" s="138">
        <v>33000</v>
      </c>
      <c r="M1054" s="138">
        <f t="shared" si="47"/>
        <v>0</v>
      </c>
      <c r="N1054" s="138" t="s">
        <v>25</v>
      </c>
      <c r="O1054" s="140" t="s">
        <v>38</v>
      </c>
      <c r="P1054" s="141"/>
      <c r="Q1054" s="150" t="s">
        <v>1751</v>
      </c>
      <c r="R1054" s="144" t="s">
        <v>1859</v>
      </c>
      <c r="S1054" s="144" t="s">
        <v>196</v>
      </c>
      <c r="T1054" s="144" t="s">
        <v>1870</v>
      </c>
      <c r="U1054" s="144" t="s">
        <v>1871</v>
      </c>
      <c r="V1054" s="145">
        <v>33000</v>
      </c>
      <c r="W1054" s="149"/>
    </row>
    <row r="1055" spans="1:23" ht="25.5" hidden="1">
      <c r="A1055" s="14">
        <v>1051</v>
      </c>
      <c r="B1055" s="132">
        <v>68</v>
      </c>
      <c r="C1055" s="132" t="s">
        <v>1733</v>
      </c>
      <c r="D1055" s="133" t="s">
        <v>23</v>
      </c>
      <c r="E1055" s="134" t="s">
        <v>1858</v>
      </c>
      <c r="F1055" s="135" t="s">
        <v>1745</v>
      </c>
      <c r="G1055" s="136" t="s">
        <v>24</v>
      </c>
      <c r="H1055" s="137">
        <v>0.2</v>
      </c>
      <c r="I1055" s="132">
        <v>1</v>
      </c>
      <c r="J1055" s="138">
        <v>28000</v>
      </c>
      <c r="K1055" s="138">
        <f t="shared" si="48"/>
        <v>28000</v>
      </c>
      <c r="L1055" s="138">
        <v>28000</v>
      </c>
      <c r="M1055" s="138">
        <f t="shared" si="47"/>
        <v>0</v>
      </c>
      <c r="N1055" s="138" t="s">
        <v>25</v>
      </c>
      <c r="O1055" s="140" t="s">
        <v>133</v>
      </c>
      <c r="P1055" s="141" t="s">
        <v>2804</v>
      </c>
      <c r="Q1055" s="150" t="s">
        <v>1860</v>
      </c>
      <c r="R1055" s="144" t="s">
        <v>1861</v>
      </c>
      <c r="S1055" s="144" t="s">
        <v>176</v>
      </c>
      <c r="T1055" s="144"/>
      <c r="U1055" s="144"/>
      <c r="V1055" s="145"/>
      <c r="W1055" s="149"/>
    </row>
    <row r="1056" spans="1:23" ht="14.25" hidden="1">
      <c r="A1056" s="14">
        <v>1052</v>
      </c>
      <c r="B1056" s="132">
        <v>69</v>
      </c>
      <c r="C1056" s="132" t="s">
        <v>1733</v>
      </c>
      <c r="D1056" s="133" t="s">
        <v>23</v>
      </c>
      <c r="E1056" s="134" t="s">
        <v>1858</v>
      </c>
      <c r="F1056" s="135" t="s">
        <v>1852</v>
      </c>
      <c r="G1056" s="136" t="s">
        <v>24</v>
      </c>
      <c r="H1056" s="137">
        <v>0.2</v>
      </c>
      <c r="I1056" s="132">
        <v>1</v>
      </c>
      <c r="J1056" s="138">
        <v>50000</v>
      </c>
      <c r="K1056" s="138">
        <f t="shared" si="48"/>
        <v>50000</v>
      </c>
      <c r="L1056" s="138">
        <v>50000</v>
      </c>
      <c r="M1056" s="138">
        <f t="shared" si="47"/>
        <v>0</v>
      </c>
      <c r="N1056" s="138" t="s">
        <v>25</v>
      </c>
      <c r="O1056" s="140" t="s">
        <v>38</v>
      </c>
      <c r="P1056" s="141"/>
      <c r="Q1056" s="150" t="s">
        <v>1860</v>
      </c>
      <c r="R1056" s="144" t="s">
        <v>1861</v>
      </c>
      <c r="S1056" s="144" t="s">
        <v>167</v>
      </c>
      <c r="T1056" s="144" t="s">
        <v>2854</v>
      </c>
      <c r="U1056" s="365" t="s">
        <v>2918</v>
      </c>
      <c r="V1056" s="366">
        <v>50000</v>
      </c>
      <c r="W1056" s="149"/>
    </row>
    <row r="1057" spans="1:23" ht="25.5" hidden="1">
      <c r="A1057" s="14">
        <v>1053</v>
      </c>
      <c r="B1057" s="132">
        <v>70</v>
      </c>
      <c r="C1057" s="132" t="s">
        <v>1733</v>
      </c>
      <c r="D1057" s="133" t="s">
        <v>23</v>
      </c>
      <c r="E1057" s="134" t="s">
        <v>1862</v>
      </c>
      <c r="F1057" s="135" t="s">
        <v>1863</v>
      </c>
      <c r="G1057" s="136" t="s">
        <v>24</v>
      </c>
      <c r="H1057" s="137">
        <v>0.2</v>
      </c>
      <c r="I1057" s="132">
        <v>1</v>
      </c>
      <c r="J1057" s="138">
        <v>50000</v>
      </c>
      <c r="K1057" s="138">
        <f t="shared" si="48"/>
        <v>50000</v>
      </c>
      <c r="L1057" s="138">
        <v>50000</v>
      </c>
      <c r="M1057" s="138">
        <f t="shared" si="47"/>
        <v>0</v>
      </c>
      <c r="N1057" s="138" t="s">
        <v>25</v>
      </c>
      <c r="O1057" s="140" t="s">
        <v>38</v>
      </c>
      <c r="P1057" s="141"/>
      <c r="Q1057" s="133" t="s">
        <v>1864</v>
      </c>
      <c r="R1057" s="144" t="s">
        <v>695</v>
      </c>
      <c r="S1057" s="144" t="s">
        <v>176</v>
      </c>
      <c r="T1057" s="152" t="s">
        <v>2807</v>
      </c>
      <c r="U1057" s="152" t="s">
        <v>2807</v>
      </c>
      <c r="V1057" s="153">
        <v>50000</v>
      </c>
      <c r="W1057" s="149"/>
    </row>
    <row r="1058" spans="1:23" ht="25.5" hidden="1">
      <c r="A1058" s="14">
        <v>1054</v>
      </c>
      <c r="B1058" s="132">
        <v>71</v>
      </c>
      <c r="C1058" s="132" t="s">
        <v>1733</v>
      </c>
      <c r="D1058" s="133" t="s">
        <v>23</v>
      </c>
      <c r="E1058" s="134" t="s">
        <v>1862</v>
      </c>
      <c r="F1058" s="135" t="s">
        <v>833</v>
      </c>
      <c r="G1058" s="136" t="s">
        <v>19</v>
      </c>
      <c r="H1058" s="137">
        <v>0.2</v>
      </c>
      <c r="I1058" s="132">
        <v>1</v>
      </c>
      <c r="J1058" s="138">
        <v>30000</v>
      </c>
      <c r="K1058" s="138">
        <f t="shared" si="48"/>
        <v>30000</v>
      </c>
      <c r="L1058" s="138">
        <v>30000</v>
      </c>
      <c r="M1058" s="138">
        <f t="shared" si="47"/>
        <v>0</v>
      </c>
      <c r="N1058" s="138" t="s">
        <v>25</v>
      </c>
      <c r="O1058" s="140" t="s">
        <v>38</v>
      </c>
      <c r="P1058" s="141"/>
      <c r="Q1058" s="133" t="s">
        <v>1865</v>
      </c>
      <c r="R1058" s="144" t="s">
        <v>1758</v>
      </c>
      <c r="S1058" s="144" t="s">
        <v>176</v>
      </c>
      <c r="T1058" s="144" t="s">
        <v>1866</v>
      </c>
      <c r="U1058" s="144" t="s">
        <v>1748</v>
      </c>
      <c r="V1058" s="145">
        <v>30000</v>
      </c>
      <c r="W1058" s="149"/>
    </row>
    <row r="1059" spans="1:23" ht="14.25" hidden="1">
      <c r="A1059" s="14">
        <v>1055</v>
      </c>
      <c r="B1059" s="132">
        <v>72</v>
      </c>
      <c r="C1059" s="132" t="s">
        <v>1733</v>
      </c>
      <c r="D1059" s="133" t="s">
        <v>23</v>
      </c>
      <c r="E1059" s="134" t="s">
        <v>1862</v>
      </c>
      <c r="F1059" s="135" t="s">
        <v>82</v>
      </c>
      <c r="G1059" s="136" t="s">
        <v>19</v>
      </c>
      <c r="H1059" s="137">
        <v>0.2</v>
      </c>
      <c r="I1059" s="132">
        <v>1</v>
      </c>
      <c r="J1059" s="138">
        <v>20000</v>
      </c>
      <c r="K1059" s="138">
        <f t="shared" si="48"/>
        <v>20000</v>
      </c>
      <c r="L1059" s="138">
        <v>20000</v>
      </c>
      <c r="M1059" s="138">
        <f t="shared" si="47"/>
        <v>0</v>
      </c>
      <c r="N1059" s="138" t="s">
        <v>25</v>
      </c>
      <c r="O1059" s="140" t="s">
        <v>38</v>
      </c>
      <c r="P1059" s="141"/>
      <c r="Q1059" s="133" t="s">
        <v>1867</v>
      </c>
      <c r="R1059" s="144" t="s">
        <v>1770</v>
      </c>
      <c r="S1059" s="144" t="s">
        <v>187</v>
      </c>
      <c r="T1059" s="152" t="s">
        <v>2812</v>
      </c>
      <c r="U1059" s="152" t="s">
        <v>2812</v>
      </c>
      <c r="V1059" s="153">
        <v>20000</v>
      </c>
      <c r="W1059" s="149"/>
    </row>
    <row r="1060" spans="1:23" ht="25.5" hidden="1">
      <c r="A1060" s="14">
        <v>1056</v>
      </c>
      <c r="B1060" s="132">
        <v>73</v>
      </c>
      <c r="C1060" s="132" t="s">
        <v>1733</v>
      </c>
      <c r="D1060" s="133" t="s">
        <v>23</v>
      </c>
      <c r="E1060" s="134" t="s">
        <v>1862</v>
      </c>
      <c r="F1060" s="135" t="s">
        <v>1868</v>
      </c>
      <c r="G1060" s="136" t="s">
        <v>19</v>
      </c>
      <c r="H1060" s="137">
        <v>0.2</v>
      </c>
      <c r="I1060" s="132">
        <v>1</v>
      </c>
      <c r="J1060" s="138">
        <v>18000</v>
      </c>
      <c r="K1060" s="138">
        <f t="shared" si="48"/>
        <v>18000</v>
      </c>
      <c r="L1060" s="138">
        <v>18000</v>
      </c>
      <c r="M1060" s="138">
        <f t="shared" si="47"/>
        <v>0</v>
      </c>
      <c r="N1060" s="138" t="s">
        <v>25</v>
      </c>
      <c r="O1060" s="140" t="s">
        <v>38</v>
      </c>
      <c r="P1060" s="141"/>
      <c r="Q1060" s="133" t="s">
        <v>1869</v>
      </c>
      <c r="R1060" s="144" t="s">
        <v>1758</v>
      </c>
      <c r="S1060" s="144" t="s">
        <v>167</v>
      </c>
      <c r="T1060" s="144" t="s">
        <v>1870</v>
      </c>
      <c r="U1060" s="144" t="s">
        <v>1871</v>
      </c>
      <c r="V1060" s="145">
        <v>18000</v>
      </c>
      <c r="W1060" s="149"/>
    </row>
    <row r="1061" spans="1:23" ht="14.25" hidden="1">
      <c r="A1061" s="14">
        <v>1057</v>
      </c>
      <c r="B1061" s="132">
        <v>74</v>
      </c>
      <c r="C1061" s="132" t="s">
        <v>1733</v>
      </c>
      <c r="D1061" s="133" t="s">
        <v>23</v>
      </c>
      <c r="E1061" s="134" t="s">
        <v>1862</v>
      </c>
      <c r="F1061" s="135" t="s">
        <v>1872</v>
      </c>
      <c r="G1061" s="136" t="s">
        <v>19</v>
      </c>
      <c r="H1061" s="137">
        <v>0.2</v>
      </c>
      <c r="I1061" s="132">
        <v>1</v>
      </c>
      <c r="J1061" s="138">
        <v>11000</v>
      </c>
      <c r="K1061" s="138">
        <f t="shared" si="48"/>
        <v>11000</v>
      </c>
      <c r="L1061" s="138">
        <v>11000</v>
      </c>
      <c r="M1061" s="138">
        <f t="shared" si="47"/>
        <v>0</v>
      </c>
      <c r="N1061" s="138" t="s">
        <v>25</v>
      </c>
      <c r="O1061" s="140" t="s">
        <v>38</v>
      </c>
      <c r="P1061" s="141"/>
      <c r="Q1061" s="133" t="s">
        <v>1867</v>
      </c>
      <c r="R1061" s="144" t="s">
        <v>1770</v>
      </c>
      <c r="S1061" s="144" t="s">
        <v>187</v>
      </c>
      <c r="T1061" s="152" t="s">
        <v>2812</v>
      </c>
      <c r="U1061" s="152" t="s">
        <v>2812</v>
      </c>
      <c r="V1061" s="153">
        <v>11000</v>
      </c>
      <c r="W1061" s="149"/>
    </row>
    <row r="1062" spans="1:23" ht="14.25" hidden="1">
      <c r="A1062" s="14">
        <v>1058</v>
      </c>
      <c r="B1062" s="132">
        <v>75</v>
      </c>
      <c r="C1062" s="132" t="s">
        <v>1733</v>
      </c>
      <c r="D1062" s="133" t="s">
        <v>23</v>
      </c>
      <c r="E1062" s="134" t="s">
        <v>1873</v>
      </c>
      <c r="F1062" s="135" t="s">
        <v>1874</v>
      </c>
      <c r="G1062" s="136" t="s">
        <v>24</v>
      </c>
      <c r="H1062" s="137">
        <v>0.2</v>
      </c>
      <c r="I1062" s="132">
        <v>1</v>
      </c>
      <c r="J1062" s="138">
        <v>2407</v>
      </c>
      <c r="K1062" s="138">
        <v>96280</v>
      </c>
      <c r="L1062" s="138">
        <v>96280</v>
      </c>
      <c r="M1062" s="138">
        <f t="shared" si="47"/>
        <v>0</v>
      </c>
      <c r="N1062" s="138" t="s">
        <v>25</v>
      </c>
      <c r="O1062" s="140" t="s">
        <v>38</v>
      </c>
      <c r="P1062" s="141"/>
      <c r="Q1062" s="133" t="s">
        <v>1875</v>
      </c>
      <c r="R1062" s="144" t="s">
        <v>1876</v>
      </c>
      <c r="S1062" s="144" t="s">
        <v>1757</v>
      </c>
      <c r="T1062" s="144"/>
      <c r="U1062" s="144" t="s">
        <v>1632</v>
      </c>
      <c r="V1062" s="145">
        <v>96280</v>
      </c>
      <c r="W1062" s="149"/>
    </row>
    <row r="1063" spans="1:23" ht="25.5" hidden="1">
      <c r="A1063" s="14">
        <v>1059</v>
      </c>
      <c r="B1063" s="132">
        <v>76</v>
      </c>
      <c r="C1063" s="132" t="s">
        <v>1733</v>
      </c>
      <c r="D1063" s="133" t="s">
        <v>23</v>
      </c>
      <c r="E1063" s="134" t="s">
        <v>1873</v>
      </c>
      <c r="F1063" s="135" t="s">
        <v>61</v>
      </c>
      <c r="G1063" s="136" t="s">
        <v>19</v>
      </c>
      <c r="H1063" s="137">
        <v>0.2</v>
      </c>
      <c r="I1063" s="132">
        <v>1</v>
      </c>
      <c r="J1063" s="138">
        <v>21000</v>
      </c>
      <c r="K1063" s="138">
        <f t="shared" ref="K1063:K1108" si="49">I1063*J1063</f>
        <v>21000</v>
      </c>
      <c r="L1063" s="138">
        <v>21000</v>
      </c>
      <c r="M1063" s="138">
        <f t="shared" si="47"/>
        <v>0</v>
      </c>
      <c r="N1063" s="138" t="s">
        <v>25</v>
      </c>
      <c r="O1063" s="140" t="s">
        <v>38</v>
      </c>
      <c r="P1063" s="141"/>
      <c r="Q1063" s="133" t="s">
        <v>1751</v>
      </c>
      <c r="R1063" s="144" t="s">
        <v>1877</v>
      </c>
      <c r="S1063" s="144" t="s">
        <v>1821</v>
      </c>
      <c r="T1063" s="144" t="s">
        <v>660</v>
      </c>
      <c r="U1063" s="144" t="s">
        <v>1758</v>
      </c>
      <c r="V1063" s="145">
        <v>21000</v>
      </c>
      <c r="W1063" s="149"/>
    </row>
    <row r="1064" spans="1:23" ht="25.5" hidden="1">
      <c r="A1064" s="14">
        <v>1060</v>
      </c>
      <c r="B1064" s="132">
        <v>77</v>
      </c>
      <c r="C1064" s="132" t="s">
        <v>1733</v>
      </c>
      <c r="D1064" s="133" t="s">
        <v>23</v>
      </c>
      <c r="E1064" s="134" t="s">
        <v>1878</v>
      </c>
      <c r="F1064" s="135" t="s">
        <v>1039</v>
      </c>
      <c r="G1064" s="136" t="s">
        <v>19</v>
      </c>
      <c r="H1064" s="137">
        <v>0.2</v>
      </c>
      <c r="I1064" s="132">
        <v>2</v>
      </c>
      <c r="J1064" s="138">
        <v>23000</v>
      </c>
      <c r="K1064" s="138">
        <f t="shared" si="49"/>
        <v>46000</v>
      </c>
      <c r="L1064" s="138">
        <v>46000</v>
      </c>
      <c r="M1064" s="138">
        <f t="shared" si="47"/>
        <v>0</v>
      </c>
      <c r="N1064" s="138" t="s">
        <v>25</v>
      </c>
      <c r="O1064" s="140" t="s">
        <v>38</v>
      </c>
      <c r="P1064" s="141"/>
      <c r="Q1064" s="133" t="s">
        <v>1751</v>
      </c>
      <c r="R1064" s="144" t="s">
        <v>1879</v>
      </c>
      <c r="S1064" s="144" t="s">
        <v>167</v>
      </c>
      <c r="T1064" s="144" t="s">
        <v>1820</v>
      </c>
      <c r="U1064" s="144" t="s">
        <v>1880</v>
      </c>
      <c r="V1064" s="145">
        <v>46000</v>
      </c>
      <c r="W1064" s="149"/>
    </row>
    <row r="1065" spans="1:23" ht="14.25" hidden="1">
      <c r="A1065" s="14">
        <v>1061</v>
      </c>
      <c r="B1065" s="132">
        <v>78</v>
      </c>
      <c r="C1065" s="132" t="s">
        <v>1733</v>
      </c>
      <c r="D1065" s="133" t="s">
        <v>23</v>
      </c>
      <c r="E1065" s="134" t="s">
        <v>1878</v>
      </c>
      <c r="F1065" s="135" t="s">
        <v>1752</v>
      </c>
      <c r="G1065" s="136" t="s">
        <v>19</v>
      </c>
      <c r="H1065" s="137">
        <v>0.2</v>
      </c>
      <c r="I1065" s="132">
        <v>1</v>
      </c>
      <c r="J1065" s="138">
        <v>18000</v>
      </c>
      <c r="K1065" s="138">
        <f t="shared" si="49"/>
        <v>18000</v>
      </c>
      <c r="L1065" s="138">
        <v>18000</v>
      </c>
      <c r="M1065" s="138">
        <f t="shared" si="47"/>
        <v>0</v>
      </c>
      <c r="N1065" s="138" t="s">
        <v>25</v>
      </c>
      <c r="O1065" s="140" t="s">
        <v>38</v>
      </c>
      <c r="P1065" s="141"/>
      <c r="Q1065" s="133" t="s">
        <v>1881</v>
      </c>
      <c r="R1065" s="144" t="s">
        <v>1770</v>
      </c>
      <c r="S1065" s="144" t="s">
        <v>433</v>
      </c>
      <c r="T1065" s="144" t="s">
        <v>2813</v>
      </c>
      <c r="U1065" s="365" t="s">
        <v>2809</v>
      </c>
      <c r="V1065" s="366">
        <v>18000</v>
      </c>
      <c r="W1065" s="149"/>
    </row>
    <row r="1066" spans="1:23" ht="25.5" hidden="1">
      <c r="A1066" s="14">
        <v>1062</v>
      </c>
      <c r="B1066" s="132">
        <v>79</v>
      </c>
      <c r="C1066" s="132" t="s">
        <v>1733</v>
      </c>
      <c r="D1066" s="133" t="s">
        <v>23</v>
      </c>
      <c r="E1066" s="134" t="s">
        <v>1878</v>
      </c>
      <c r="F1066" s="135" t="s">
        <v>833</v>
      </c>
      <c r="G1066" s="136" t="s">
        <v>19</v>
      </c>
      <c r="H1066" s="137">
        <v>0.2</v>
      </c>
      <c r="I1066" s="132">
        <v>1</v>
      </c>
      <c r="J1066" s="138">
        <v>30000</v>
      </c>
      <c r="K1066" s="138">
        <f t="shared" si="49"/>
        <v>30000</v>
      </c>
      <c r="L1066" s="138">
        <v>30000</v>
      </c>
      <c r="M1066" s="138">
        <f t="shared" si="47"/>
        <v>0</v>
      </c>
      <c r="N1066" s="138" t="s">
        <v>25</v>
      </c>
      <c r="O1066" s="140" t="s">
        <v>38</v>
      </c>
      <c r="P1066" s="141"/>
      <c r="Q1066" s="133" t="s">
        <v>1751</v>
      </c>
      <c r="R1066" s="144" t="s">
        <v>1879</v>
      </c>
      <c r="S1066" s="144" t="s">
        <v>187</v>
      </c>
      <c r="T1066" s="144" t="s">
        <v>1820</v>
      </c>
      <c r="U1066" s="144" t="s">
        <v>1880</v>
      </c>
      <c r="V1066" s="145">
        <v>30000</v>
      </c>
      <c r="W1066" s="149"/>
    </row>
    <row r="1067" spans="1:23" ht="14.25" hidden="1">
      <c r="A1067" s="14">
        <v>1063</v>
      </c>
      <c r="B1067" s="132">
        <v>80</v>
      </c>
      <c r="C1067" s="132" t="s">
        <v>1733</v>
      </c>
      <c r="D1067" s="133" t="s">
        <v>23</v>
      </c>
      <c r="E1067" s="134" t="s">
        <v>1759</v>
      </c>
      <c r="F1067" s="135" t="s">
        <v>1882</v>
      </c>
      <c r="G1067" s="136" t="s">
        <v>24</v>
      </c>
      <c r="H1067" s="137">
        <v>0.1</v>
      </c>
      <c r="I1067" s="132">
        <v>1</v>
      </c>
      <c r="J1067" s="138">
        <v>200000</v>
      </c>
      <c r="K1067" s="138">
        <f t="shared" si="49"/>
        <v>200000</v>
      </c>
      <c r="L1067" s="138">
        <v>200000</v>
      </c>
      <c r="M1067" s="138">
        <f t="shared" si="47"/>
        <v>0</v>
      </c>
      <c r="N1067" s="138" t="s">
        <v>25</v>
      </c>
      <c r="O1067" s="140" t="s">
        <v>38</v>
      </c>
      <c r="P1067" s="141"/>
      <c r="Q1067" s="150" t="s">
        <v>1760</v>
      </c>
      <c r="R1067" s="144" t="s">
        <v>1761</v>
      </c>
      <c r="S1067" s="144" t="s">
        <v>575</v>
      </c>
      <c r="T1067" s="152"/>
      <c r="U1067" s="152" t="s">
        <v>2807</v>
      </c>
      <c r="V1067" s="153">
        <v>200000</v>
      </c>
      <c r="W1067" s="149"/>
    </row>
    <row r="1068" spans="1:23" ht="14.25" hidden="1">
      <c r="A1068" s="14">
        <v>1064</v>
      </c>
      <c r="B1068" s="132">
        <v>81</v>
      </c>
      <c r="C1068" s="132" t="s">
        <v>1733</v>
      </c>
      <c r="D1068" s="133" t="s">
        <v>23</v>
      </c>
      <c r="E1068" s="134" t="s">
        <v>1775</v>
      </c>
      <c r="F1068" s="135" t="s">
        <v>1882</v>
      </c>
      <c r="G1068" s="136" t="s">
        <v>24</v>
      </c>
      <c r="H1068" s="137">
        <v>0.1</v>
      </c>
      <c r="I1068" s="132">
        <v>1</v>
      </c>
      <c r="J1068" s="138">
        <v>200000</v>
      </c>
      <c r="K1068" s="138">
        <f t="shared" si="49"/>
        <v>200000</v>
      </c>
      <c r="L1068" s="138">
        <v>200000</v>
      </c>
      <c r="M1068" s="138">
        <f t="shared" si="47"/>
        <v>0</v>
      </c>
      <c r="N1068" s="138" t="s">
        <v>25</v>
      </c>
      <c r="O1068" s="140" t="s">
        <v>38</v>
      </c>
      <c r="P1068" s="141"/>
      <c r="Q1068" s="133" t="s">
        <v>2742</v>
      </c>
      <c r="R1068" s="144" t="s">
        <v>811</v>
      </c>
      <c r="S1068" s="144" t="s">
        <v>167</v>
      </c>
      <c r="T1068" s="152" t="s">
        <v>723</v>
      </c>
      <c r="U1068" s="152" t="s">
        <v>723</v>
      </c>
      <c r="V1068" s="153">
        <v>200000</v>
      </c>
      <c r="W1068" s="149"/>
    </row>
    <row r="1069" spans="1:23" ht="14.25" hidden="1">
      <c r="A1069" s="14">
        <v>1065</v>
      </c>
      <c r="B1069" s="132">
        <v>82</v>
      </c>
      <c r="C1069" s="132" t="s">
        <v>1733</v>
      </c>
      <c r="D1069" s="133" t="s">
        <v>23</v>
      </c>
      <c r="E1069" s="134" t="s">
        <v>1847</v>
      </c>
      <c r="F1069" s="135" t="s">
        <v>1826</v>
      </c>
      <c r="G1069" s="136" t="s">
        <v>24</v>
      </c>
      <c r="H1069" s="137">
        <v>0.1</v>
      </c>
      <c r="I1069" s="132">
        <v>1</v>
      </c>
      <c r="J1069" s="138">
        <v>200000</v>
      </c>
      <c r="K1069" s="138">
        <f t="shared" si="49"/>
        <v>200000</v>
      </c>
      <c r="L1069" s="138">
        <v>200000</v>
      </c>
      <c r="M1069" s="138">
        <f t="shared" si="47"/>
        <v>0</v>
      </c>
      <c r="N1069" s="138" t="s">
        <v>25</v>
      </c>
      <c r="O1069" s="140" t="s">
        <v>38</v>
      </c>
      <c r="P1069" s="141"/>
      <c r="Q1069" s="150" t="s">
        <v>1849</v>
      </c>
      <c r="R1069" s="144" t="s">
        <v>1850</v>
      </c>
      <c r="S1069" s="144" t="s">
        <v>167</v>
      </c>
      <c r="T1069" s="152" t="s">
        <v>2439</v>
      </c>
      <c r="U1069" s="152" t="s">
        <v>2439</v>
      </c>
      <c r="V1069" s="153">
        <v>200000</v>
      </c>
      <c r="W1069" s="149"/>
    </row>
    <row r="1070" spans="1:23" s="208" customFormat="1" ht="25.5" hidden="1">
      <c r="A1070" s="190">
        <v>1066</v>
      </c>
      <c r="B1070" s="191">
        <v>1</v>
      </c>
      <c r="C1070" s="191" t="s">
        <v>2100</v>
      </c>
      <c r="D1070" s="192" t="s">
        <v>18</v>
      </c>
      <c r="E1070" s="192" t="s">
        <v>2101</v>
      </c>
      <c r="F1070" s="236" t="s">
        <v>2102</v>
      </c>
      <c r="G1070" s="191" t="s">
        <v>19</v>
      </c>
      <c r="H1070" s="195">
        <v>0.7</v>
      </c>
      <c r="I1070" s="191">
        <v>2</v>
      </c>
      <c r="J1070" s="197">
        <v>65000</v>
      </c>
      <c r="K1070" s="197">
        <f t="shared" si="49"/>
        <v>130000</v>
      </c>
      <c r="L1070" s="197">
        <f>K1070</f>
        <v>130000</v>
      </c>
      <c r="M1070" s="218"/>
      <c r="N1070" s="197" t="s">
        <v>25</v>
      </c>
      <c r="O1070" s="341" t="s">
        <v>30</v>
      </c>
      <c r="P1070" s="342" t="s">
        <v>2103</v>
      </c>
      <c r="Q1070" s="343" t="s">
        <v>376</v>
      </c>
      <c r="R1070" s="344" t="s">
        <v>2104</v>
      </c>
      <c r="S1070" s="344" t="s">
        <v>2105</v>
      </c>
      <c r="T1070" s="344" t="s">
        <v>2106</v>
      </c>
      <c r="U1070" s="344" t="s">
        <v>2107</v>
      </c>
      <c r="V1070" s="345">
        <v>130000</v>
      </c>
      <c r="W1070" s="236"/>
    </row>
    <row r="1071" spans="1:23" ht="14.25" hidden="1">
      <c r="A1071" s="14">
        <v>1067</v>
      </c>
      <c r="B1071" s="63">
        <v>2</v>
      </c>
      <c r="C1071" s="63" t="s">
        <v>2100</v>
      </c>
      <c r="D1071" s="70" t="s">
        <v>18</v>
      </c>
      <c r="E1071" s="70" t="s">
        <v>2101</v>
      </c>
      <c r="F1071" s="98" t="s">
        <v>87</v>
      </c>
      <c r="G1071" s="63" t="s">
        <v>19</v>
      </c>
      <c r="H1071" s="11">
        <v>0.7</v>
      </c>
      <c r="I1071" s="64">
        <v>1</v>
      </c>
      <c r="J1071" s="81">
        <v>25000</v>
      </c>
      <c r="K1071" s="65">
        <f t="shared" si="49"/>
        <v>25000</v>
      </c>
      <c r="L1071" s="65">
        <f>K1071</f>
        <v>25000</v>
      </c>
      <c r="M1071" s="65"/>
      <c r="N1071" s="65" t="s">
        <v>25</v>
      </c>
      <c r="O1071" s="217" t="s">
        <v>30</v>
      </c>
      <c r="P1071" s="325" t="s">
        <v>2109</v>
      </c>
      <c r="Q1071" s="326" t="s">
        <v>376</v>
      </c>
      <c r="R1071" s="327" t="s">
        <v>2110</v>
      </c>
      <c r="S1071" s="327" t="s">
        <v>2111</v>
      </c>
      <c r="T1071" s="327" t="s">
        <v>2868</v>
      </c>
      <c r="U1071" s="327" t="s">
        <v>2869</v>
      </c>
      <c r="V1071" s="328">
        <v>25000</v>
      </c>
      <c r="W1071" s="68"/>
    </row>
    <row r="1072" spans="1:23" ht="25.5" hidden="1">
      <c r="A1072" s="14">
        <v>1068</v>
      </c>
      <c r="B1072" s="63">
        <v>3</v>
      </c>
      <c r="C1072" s="63" t="s">
        <v>2100</v>
      </c>
      <c r="D1072" s="70" t="s">
        <v>18</v>
      </c>
      <c r="E1072" s="70" t="s">
        <v>2101</v>
      </c>
      <c r="F1072" s="98" t="s">
        <v>2112</v>
      </c>
      <c r="G1072" s="63" t="s">
        <v>19</v>
      </c>
      <c r="H1072" s="11">
        <v>0.7</v>
      </c>
      <c r="I1072" s="64">
        <v>1</v>
      </c>
      <c r="J1072" s="81">
        <v>6500</v>
      </c>
      <c r="K1072" s="65">
        <f t="shared" si="49"/>
        <v>6500</v>
      </c>
      <c r="L1072" s="65">
        <f>K1072</f>
        <v>6500</v>
      </c>
      <c r="M1072" s="65"/>
      <c r="N1072" s="65" t="s">
        <v>25</v>
      </c>
      <c r="O1072" s="217" t="s">
        <v>30</v>
      </c>
      <c r="P1072" s="325" t="s">
        <v>2113</v>
      </c>
      <c r="Q1072" s="326" t="s">
        <v>376</v>
      </c>
      <c r="R1072" s="327" t="s">
        <v>2114</v>
      </c>
      <c r="S1072" s="327" t="s">
        <v>2115</v>
      </c>
      <c r="T1072" s="327" t="s">
        <v>2106</v>
      </c>
      <c r="U1072" s="327" t="s">
        <v>2107</v>
      </c>
      <c r="V1072" s="328">
        <v>6500</v>
      </c>
      <c r="W1072" s="68"/>
    </row>
    <row r="1073" spans="1:23" ht="14.25" hidden="1">
      <c r="A1073" s="14">
        <v>1069</v>
      </c>
      <c r="B1073" s="63">
        <v>4</v>
      </c>
      <c r="C1073" s="63" t="s">
        <v>2100</v>
      </c>
      <c r="D1073" s="70" t="s">
        <v>18</v>
      </c>
      <c r="E1073" s="70" t="s">
        <v>2101</v>
      </c>
      <c r="F1073" s="98" t="s">
        <v>2116</v>
      </c>
      <c r="G1073" s="63" t="s">
        <v>19</v>
      </c>
      <c r="H1073" s="11">
        <v>0.7</v>
      </c>
      <c r="I1073" s="64">
        <v>1</v>
      </c>
      <c r="J1073" s="81">
        <v>45500</v>
      </c>
      <c r="K1073" s="65">
        <f t="shared" si="49"/>
        <v>45500</v>
      </c>
      <c r="L1073" s="65">
        <f>K1073</f>
        <v>45500</v>
      </c>
      <c r="M1073" s="65"/>
      <c r="N1073" s="65" t="s">
        <v>25</v>
      </c>
      <c r="O1073" s="217" t="s">
        <v>30</v>
      </c>
      <c r="P1073" s="325" t="s">
        <v>2109</v>
      </c>
      <c r="Q1073" s="326" t="s">
        <v>2117</v>
      </c>
      <c r="R1073" s="327" t="s">
        <v>2110</v>
      </c>
      <c r="S1073" s="327" t="s">
        <v>2118</v>
      </c>
      <c r="T1073" s="327" t="s">
        <v>2119</v>
      </c>
      <c r="U1073" s="327" t="s">
        <v>2868</v>
      </c>
      <c r="V1073" s="328">
        <v>45500</v>
      </c>
      <c r="W1073" s="68"/>
    </row>
    <row r="1074" spans="1:23" ht="25.5" hidden="1">
      <c r="A1074" s="14">
        <v>1070</v>
      </c>
      <c r="B1074" s="63">
        <v>5</v>
      </c>
      <c r="C1074" s="63" t="s">
        <v>2100</v>
      </c>
      <c r="D1074" s="70" t="s">
        <v>18</v>
      </c>
      <c r="E1074" s="70" t="s">
        <v>2101</v>
      </c>
      <c r="F1074" s="68" t="s">
        <v>2120</v>
      </c>
      <c r="G1074" s="63" t="s">
        <v>24</v>
      </c>
      <c r="H1074" s="11">
        <v>0.7</v>
      </c>
      <c r="I1074" s="63">
        <v>1</v>
      </c>
      <c r="J1074" s="65">
        <v>190000</v>
      </c>
      <c r="K1074" s="65">
        <f t="shared" si="49"/>
        <v>190000</v>
      </c>
      <c r="L1074" s="65">
        <v>190000</v>
      </c>
      <c r="M1074" s="65"/>
      <c r="N1074" s="65" t="s">
        <v>25</v>
      </c>
      <c r="O1074" s="217" t="s">
        <v>2108</v>
      </c>
      <c r="P1074" s="325" t="s">
        <v>2121</v>
      </c>
      <c r="Q1074" s="326" t="s">
        <v>2122</v>
      </c>
      <c r="R1074" s="329" t="s">
        <v>2123</v>
      </c>
      <c r="S1074" s="329" t="s">
        <v>2124</v>
      </c>
      <c r="T1074" s="329"/>
      <c r="U1074" s="329"/>
      <c r="V1074" s="330"/>
      <c r="W1074" s="68"/>
    </row>
    <row r="1075" spans="1:23" ht="25.5" hidden="1">
      <c r="A1075" s="14">
        <v>1071</v>
      </c>
      <c r="B1075" s="63">
        <v>6</v>
      </c>
      <c r="C1075" s="63" t="s">
        <v>2100</v>
      </c>
      <c r="D1075" s="70" t="s">
        <v>18</v>
      </c>
      <c r="E1075" s="70" t="s">
        <v>2101</v>
      </c>
      <c r="F1075" s="68" t="s">
        <v>2125</v>
      </c>
      <c r="G1075" s="63" t="s">
        <v>19</v>
      </c>
      <c r="H1075" s="11">
        <v>0.7</v>
      </c>
      <c r="I1075" s="63">
        <v>2</v>
      </c>
      <c r="J1075" s="65">
        <v>20000</v>
      </c>
      <c r="K1075" s="65">
        <f t="shared" si="49"/>
        <v>40000</v>
      </c>
      <c r="L1075" s="65">
        <f>K1075</f>
        <v>40000</v>
      </c>
      <c r="M1075" s="65"/>
      <c r="N1075" s="65" t="s">
        <v>25</v>
      </c>
      <c r="O1075" s="217" t="s">
        <v>30</v>
      </c>
      <c r="P1075" s="325" t="s">
        <v>2126</v>
      </c>
      <c r="Q1075" s="326" t="s">
        <v>2127</v>
      </c>
      <c r="R1075" s="329" t="s">
        <v>2106</v>
      </c>
      <c r="S1075" s="329" t="s">
        <v>2128</v>
      </c>
      <c r="T1075" s="327" t="s">
        <v>2129</v>
      </c>
      <c r="U1075" s="327" t="s">
        <v>2130</v>
      </c>
      <c r="V1075" s="328">
        <v>40000</v>
      </c>
      <c r="W1075" s="68"/>
    </row>
    <row r="1076" spans="1:23" ht="14.25" hidden="1">
      <c r="A1076" s="14">
        <v>1072</v>
      </c>
      <c r="B1076" s="63">
        <v>7</v>
      </c>
      <c r="C1076" s="63" t="s">
        <v>2100</v>
      </c>
      <c r="D1076" s="70" t="s">
        <v>18</v>
      </c>
      <c r="E1076" s="70" t="s">
        <v>2101</v>
      </c>
      <c r="F1076" s="98" t="s">
        <v>2116</v>
      </c>
      <c r="G1076" s="63" t="s">
        <v>19</v>
      </c>
      <c r="H1076" s="11">
        <v>0.7</v>
      </c>
      <c r="I1076" s="64">
        <v>1</v>
      </c>
      <c r="J1076" s="81">
        <v>38000</v>
      </c>
      <c r="K1076" s="65">
        <f t="shared" si="49"/>
        <v>38000</v>
      </c>
      <c r="L1076" s="65">
        <f>K1076</f>
        <v>38000</v>
      </c>
      <c r="M1076" s="65"/>
      <c r="N1076" s="65" t="s">
        <v>25</v>
      </c>
      <c r="O1076" s="217" t="s">
        <v>30</v>
      </c>
      <c r="P1076" s="325" t="s">
        <v>2109</v>
      </c>
      <c r="Q1076" s="326" t="s">
        <v>2117</v>
      </c>
      <c r="R1076" s="327" t="s">
        <v>2110</v>
      </c>
      <c r="S1076" s="327" t="s">
        <v>2131</v>
      </c>
      <c r="T1076" s="327" t="s">
        <v>2119</v>
      </c>
      <c r="U1076" s="327" t="s">
        <v>2868</v>
      </c>
      <c r="V1076" s="328">
        <v>38000</v>
      </c>
      <c r="W1076" s="68"/>
    </row>
    <row r="1077" spans="1:23" ht="14.25" hidden="1">
      <c r="A1077" s="14">
        <v>1073</v>
      </c>
      <c r="B1077" s="63">
        <v>8</v>
      </c>
      <c r="C1077" s="63" t="s">
        <v>2100</v>
      </c>
      <c r="D1077" s="70" t="s">
        <v>18</v>
      </c>
      <c r="E1077" s="70" t="s">
        <v>2101</v>
      </c>
      <c r="F1077" s="98" t="s">
        <v>2116</v>
      </c>
      <c r="G1077" s="63" t="s">
        <v>19</v>
      </c>
      <c r="H1077" s="11">
        <v>0.7</v>
      </c>
      <c r="I1077" s="64">
        <v>1</v>
      </c>
      <c r="J1077" s="81">
        <v>25000</v>
      </c>
      <c r="K1077" s="65">
        <f t="shared" si="49"/>
        <v>25000</v>
      </c>
      <c r="L1077" s="65">
        <f>K1077</f>
        <v>25000</v>
      </c>
      <c r="M1077" s="65"/>
      <c r="N1077" s="65" t="s">
        <v>25</v>
      </c>
      <c r="O1077" s="217" t="s">
        <v>30</v>
      </c>
      <c r="P1077" s="325" t="s">
        <v>2132</v>
      </c>
      <c r="Q1077" s="326" t="s">
        <v>2117</v>
      </c>
      <c r="R1077" s="327" t="s">
        <v>2110</v>
      </c>
      <c r="S1077" s="327" t="s">
        <v>2133</v>
      </c>
      <c r="T1077" s="327" t="s">
        <v>2119</v>
      </c>
      <c r="U1077" s="327" t="s">
        <v>2868</v>
      </c>
      <c r="V1077" s="328">
        <v>25000</v>
      </c>
      <c r="W1077" s="68"/>
    </row>
    <row r="1078" spans="1:23" ht="25.5" hidden="1">
      <c r="A1078" s="14">
        <v>1074</v>
      </c>
      <c r="B1078" s="63">
        <v>9</v>
      </c>
      <c r="C1078" s="63" t="s">
        <v>2100</v>
      </c>
      <c r="D1078" s="70" t="s">
        <v>18</v>
      </c>
      <c r="E1078" s="70" t="s">
        <v>2101</v>
      </c>
      <c r="F1078" s="68" t="s">
        <v>2134</v>
      </c>
      <c r="G1078" s="63" t="s">
        <v>19</v>
      </c>
      <c r="H1078" s="11">
        <v>0.7</v>
      </c>
      <c r="I1078" s="63">
        <v>1</v>
      </c>
      <c r="J1078" s="65">
        <v>23000</v>
      </c>
      <c r="K1078" s="65">
        <f t="shared" si="49"/>
        <v>23000</v>
      </c>
      <c r="L1078" s="65">
        <f>K1078</f>
        <v>23000</v>
      </c>
      <c r="M1078" s="65"/>
      <c r="N1078" s="65" t="s">
        <v>25</v>
      </c>
      <c r="O1078" s="217" t="s">
        <v>29</v>
      </c>
      <c r="P1078" s="325" t="s">
        <v>2135</v>
      </c>
      <c r="Q1078" s="326" t="s">
        <v>2136</v>
      </c>
      <c r="R1078" s="327" t="s">
        <v>2137</v>
      </c>
      <c r="S1078" s="327" t="s">
        <v>2138</v>
      </c>
      <c r="T1078" s="327" t="s">
        <v>2139</v>
      </c>
      <c r="U1078" s="327"/>
      <c r="V1078" s="328"/>
      <c r="W1078" s="68"/>
    </row>
    <row r="1079" spans="1:23" ht="25.5" hidden="1">
      <c r="A1079" s="14">
        <v>1075</v>
      </c>
      <c r="B1079" s="63">
        <v>10</v>
      </c>
      <c r="C1079" s="63" t="s">
        <v>2100</v>
      </c>
      <c r="D1079" s="70" t="s">
        <v>18</v>
      </c>
      <c r="E1079" s="70" t="s">
        <v>2101</v>
      </c>
      <c r="F1079" s="12" t="s">
        <v>2140</v>
      </c>
      <c r="G1079" s="63" t="s">
        <v>19</v>
      </c>
      <c r="H1079" s="11">
        <v>0.7</v>
      </c>
      <c r="I1079" s="63">
        <v>1</v>
      </c>
      <c r="J1079" s="65">
        <v>22500</v>
      </c>
      <c r="K1079" s="65">
        <f t="shared" si="49"/>
        <v>22500</v>
      </c>
      <c r="L1079" s="65">
        <f>K1079</f>
        <v>22500</v>
      </c>
      <c r="M1079" s="65"/>
      <c r="N1079" s="65" t="s">
        <v>25</v>
      </c>
      <c r="O1079" s="217" t="s">
        <v>29</v>
      </c>
      <c r="P1079" s="325" t="s">
        <v>2135</v>
      </c>
      <c r="Q1079" s="326" t="s">
        <v>2136</v>
      </c>
      <c r="R1079" s="327" t="s">
        <v>2137</v>
      </c>
      <c r="S1079" s="327" t="s">
        <v>2141</v>
      </c>
      <c r="T1079" s="327" t="s">
        <v>2142</v>
      </c>
      <c r="U1079" s="327"/>
      <c r="V1079" s="328"/>
      <c r="W1079" s="68"/>
    </row>
    <row r="1080" spans="1:23" ht="14.25" hidden="1">
      <c r="A1080" s="14">
        <v>1076</v>
      </c>
      <c r="B1080" s="63">
        <v>11</v>
      </c>
      <c r="C1080" s="63" t="s">
        <v>2100</v>
      </c>
      <c r="D1080" s="70" t="s">
        <v>18</v>
      </c>
      <c r="E1080" s="70" t="s">
        <v>2101</v>
      </c>
      <c r="F1080" s="68" t="s">
        <v>2028</v>
      </c>
      <c r="G1080" s="63" t="s">
        <v>24</v>
      </c>
      <c r="H1080" s="11">
        <v>0.7</v>
      </c>
      <c r="I1080" s="63">
        <v>1</v>
      </c>
      <c r="J1080" s="65">
        <v>160000</v>
      </c>
      <c r="K1080" s="65">
        <f t="shared" si="49"/>
        <v>160000</v>
      </c>
      <c r="L1080" s="65">
        <v>160000</v>
      </c>
      <c r="M1080" s="65"/>
      <c r="N1080" s="65" t="s">
        <v>25</v>
      </c>
      <c r="O1080" s="217" t="s">
        <v>2108</v>
      </c>
      <c r="P1080" s="325" t="s">
        <v>2109</v>
      </c>
      <c r="Q1080" s="326" t="s">
        <v>2122</v>
      </c>
      <c r="R1080" s="327" t="s">
        <v>2143</v>
      </c>
      <c r="S1080" s="327" t="s">
        <v>2144</v>
      </c>
      <c r="T1080" s="327"/>
      <c r="U1080" s="327"/>
      <c r="V1080" s="328"/>
      <c r="W1080" s="68"/>
    </row>
    <row r="1081" spans="1:23" ht="25.5" hidden="1">
      <c r="A1081" s="14">
        <v>1077</v>
      </c>
      <c r="B1081" s="63">
        <v>12</v>
      </c>
      <c r="C1081" s="63" t="s">
        <v>2100</v>
      </c>
      <c r="D1081" s="70" t="s">
        <v>18</v>
      </c>
      <c r="E1081" s="70" t="s">
        <v>2101</v>
      </c>
      <c r="F1081" s="68" t="s">
        <v>2145</v>
      </c>
      <c r="G1081" s="63" t="s">
        <v>19</v>
      </c>
      <c r="H1081" s="11">
        <v>0.7</v>
      </c>
      <c r="I1081" s="63">
        <v>1</v>
      </c>
      <c r="J1081" s="65">
        <v>10000</v>
      </c>
      <c r="K1081" s="65">
        <f t="shared" si="49"/>
        <v>10000</v>
      </c>
      <c r="L1081" s="65">
        <f>K1081</f>
        <v>10000</v>
      </c>
      <c r="M1081" s="65"/>
      <c r="N1081" s="65" t="s">
        <v>25</v>
      </c>
      <c r="O1081" s="217" t="s">
        <v>30</v>
      </c>
      <c r="P1081" s="325" t="s">
        <v>2103</v>
      </c>
      <c r="Q1081" s="331" t="s">
        <v>376</v>
      </c>
      <c r="R1081" s="327" t="s">
        <v>2104</v>
      </c>
      <c r="S1081" s="327" t="s">
        <v>2146</v>
      </c>
      <c r="T1081" s="327" t="s">
        <v>2147</v>
      </c>
      <c r="U1081" s="327" t="s">
        <v>2107</v>
      </c>
      <c r="V1081" s="328">
        <v>10000</v>
      </c>
      <c r="W1081" s="68"/>
    </row>
    <row r="1082" spans="1:23" ht="25.5" hidden="1">
      <c r="A1082" s="14">
        <v>1078</v>
      </c>
      <c r="B1082" s="63">
        <v>13</v>
      </c>
      <c r="C1082" s="63" t="s">
        <v>2100</v>
      </c>
      <c r="D1082" s="70" t="s">
        <v>18</v>
      </c>
      <c r="E1082" s="70" t="s">
        <v>2101</v>
      </c>
      <c r="F1082" s="68" t="s">
        <v>2148</v>
      </c>
      <c r="G1082" s="63" t="s">
        <v>24</v>
      </c>
      <c r="H1082" s="11">
        <v>0.7</v>
      </c>
      <c r="I1082" s="63">
        <v>1</v>
      </c>
      <c r="J1082" s="65">
        <v>95000</v>
      </c>
      <c r="K1082" s="65">
        <f t="shared" si="49"/>
        <v>95000</v>
      </c>
      <c r="L1082" s="65">
        <v>95000</v>
      </c>
      <c r="M1082" s="65"/>
      <c r="N1082" s="65" t="s">
        <v>25</v>
      </c>
      <c r="O1082" s="217" t="s">
        <v>30</v>
      </c>
      <c r="P1082" s="325" t="s">
        <v>2149</v>
      </c>
      <c r="Q1082" s="326" t="s">
        <v>2150</v>
      </c>
      <c r="R1082" s="329" t="s">
        <v>2151</v>
      </c>
      <c r="S1082" s="329" t="s">
        <v>2152</v>
      </c>
      <c r="T1082" s="327" t="s">
        <v>2870</v>
      </c>
      <c r="U1082" s="327" t="s">
        <v>2871</v>
      </c>
      <c r="V1082" s="328">
        <v>95000</v>
      </c>
      <c r="W1082" s="68"/>
    </row>
    <row r="1083" spans="1:23" ht="14.25" hidden="1">
      <c r="A1083" s="14">
        <v>1079</v>
      </c>
      <c r="B1083" s="63">
        <v>14</v>
      </c>
      <c r="C1083" s="63" t="s">
        <v>2100</v>
      </c>
      <c r="D1083" s="70" t="s">
        <v>18</v>
      </c>
      <c r="E1083" s="70" t="s">
        <v>2101</v>
      </c>
      <c r="F1083" s="68" t="s">
        <v>2153</v>
      </c>
      <c r="G1083" s="63" t="s">
        <v>24</v>
      </c>
      <c r="H1083" s="11">
        <v>0.7</v>
      </c>
      <c r="I1083" s="63">
        <v>1</v>
      </c>
      <c r="J1083" s="65">
        <v>65750</v>
      </c>
      <c r="K1083" s="65">
        <f t="shared" si="49"/>
        <v>65750</v>
      </c>
      <c r="L1083" s="65">
        <f t="shared" ref="L1083:L1094" si="50">K1083</f>
        <v>65750</v>
      </c>
      <c r="M1083" s="65"/>
      <c r="N1083" s="65" t="s">
        <v>25</v>
      </c>
      <c r="O1083" s="217" t="s">
        <v>30</v>
      </c>
      <c r="P1083" s="325" t="s">
        <v>2154</v>
      </c>
      <c r="Q1083" s="326" t="s">
        <v>2155</v>
      </c>
      <c r="R1083" s="327" t="s">
        <v>2137</v>
      </c>
      <c r="S1083" s="332" t="s">
        <v>2156</v>
      </c>
      <c r="T1083" s="332" t="s">
        <v>2872</v>
      </c>
      <c r="U1083" s="327" t="s">
        <v>2873</v>
      </c>
      <c r="V1083" s="328">
        <v>65750</v>
      </c>
      <c r="W1083" s="68"/>
    </row>
    <row r="1084" spans="1:23" ht="28.5" hidden="1">
      <c r="A1084" s="14">
        <v>1080</v>
      </c>
      <c r="B1084" s="63">
        <v>15</v>
      </c>
      <c r="C1084" s="63" t="s">
        <v>2100</v>
      </c>
      <c r="D1084" s="70" t="s">
        <v>23</v>
      </c>
      <c r="E1084" s="68" t="s">
        <v>2157</v>
      </c>
      <c r="F1084" s="12" t="s">
        <v>2158</v>
      </c>
      <c r="G1084" s="64" t="s">
        <v>24</v>
      </c>
      <c r="H1084" s="11">
        <v>0.7</v>
      </c>
      <c r="I1084" s="64">
        <v>1</v>
      </c>
      <c r="J1084" s="81">
        <v>114750</v>
      </c>
      <c r="K1084" s="65">
        <f t="shared" si="49"/>
        <v>114750</v>
      </c>
      <c r="L1084" s="65">
        <f t="shared" si="50"/>
        <v>114750</v>
      </c>
      <c r="M1084" s="65"/>
      <c r="N1084" s="65" t="s">
        <v>25</v>
      </c>
      <c r="O1084" s="217" t="s">
        <v>30</v>
      </c>
      <c r="P1084" s="325" t="s">
        <v>2159</v>
      </c>
      <c r="Q1084" s="326" t="s">
        <v>2160</v>
      </c>
      <c r="R1084" s="327" t="s">
        <v>2161</v>
      </c>
      <c r="S1084" s="327" t="s">
        <v>2162</v>
      </c>
      <c r="T1084" s="327" t="s">
        <v>1554</v>
      </c>
      <c r="U1084" s="327" t="s">
        <v>2163</v>
      </c>
      <c r="V1084" s="328">
        <v>114750</v>
      </c>
      <c r="W1084" s="68"/>
    </row>
    <row r="1085" spans="1:23" ht="25.5" hidden="1">
      <c r="A1085" s="14">
        <v>1081</v>
      </c>
      <c r="B1085" s="63">
        <v>16</v>
      </c>
      <c r="C1085" s="63" t="s">
        <v>2100</v>
      </c>
      <c r="D1085" s="70" t="s">
        <v>23</v>
      </c>
      <c r="E1085" s="68" t="s">
        <v>2157</v>
      </c>
      <c r="F1085" s="12" t="s">
        <v>2164</v>
      </c>
      <c r="G1085" s="64" t="s">
        <v>24</v>
      </c>
      <c r="H1085" s="11">
        <v>0.7</v>
      </c>
      <c r="I1085" s="100">
        <v>1</v>
      </c>
      <c r="J1085" s="81">
        <v>20000</v>
      </c>
      <c r="K1085" s="65">
        <f t="shared" si="49"/>
        <v>20000</v>
      </c>
      <c r="L1085" s="65">
        <f t="shared" si="50"/>
        <v>20000</v>
      </c>
      <c r="M1085" s="65"/>
      <c r="N1085" s="65" t="s">
        <v>25</v>
      </c>
      <c r="O1085" s="217" t="s">
        <v>30</v>
      </c>
      <c r="P1085" s="325" t="s">
        <v>2159</v>
      </c>
      <c r="Q1085" s="326" t="s">
        <v>2160</v>
      </c>
      <c r="R1085" s="327" t="s">
        <v>2161</v>
      </c>
      <c r="S1085" s="327" t="s">
        <v>2165</v>
      </c>
      <c r="T1085" s="327" t="s">
        <v>1554</v>
      </c>
      <c r="U1085" s="327" t="s">
        <v>2163</v>
      </c>
      <c r="V1085" s="328">
        <v>20000</v>
      </c>
      <c r="W1085" s="68"/>
    </row>
    <row r="1086" spans="1:23" ht="14.25" hidden="1">
      <c r="A1086" s="14">
        <v>1082</v>
      </c>
      <c r="B1086" s="63">
        <v>17</v>
      </c>
      <c r="C1086" s="63" t="s">
        <v>2100</v>
      </c>
      <c r="D1086" s="70" t="s">
        <v>23</v>
      </c>
      <c r="E1086" s="68" t="s">
        <v>2166</v>
      </c>
      <c r="F1086" s="12" t="s">
        <v>2167</v>
      </c>
      <c r="G1086" s="101" t="s">
        <v>19</v>
      </c>
      <c r="H1086" s="11">
        <v>0.7</v>
      </c>
      <c r="I1086" s="64">
        <v>1</v>
      </c>
      <c r="J1086" s="81">
        <v>7900</v>
      </c>
      <c r="K1086" s="65">
        <f t="shared" si="49"/>
        <v>7900</v>
      </c>
      <c r="L1086" s="65">
        <f t="shared" si="50"/>
        <v>7900</v>
      </c>
      <c r="M1086" s="65"/>
      <c r="N1086" s="65" t="s">
        <v>25</v>
      </c>
      <c r="O1086" s="217" t="s">
        <v>30</v>
      </c>
      <c r="P1086" s="325"/>
      <c r="Q1086" s="326" t="s">
        <v>2183</v>
      </c>
      <c r="R1086" s="327" t="s">
        <v>2206</v>
      </c>
      <c r="S1086" s="327" t="s">
        <v>2874</v>
      </c>
      <c r="T1086" s="327" t="s">
        <v>2875</v>
      </c>
      <c r="U1086" s="327" t="s">
        <v>2873</v>
      </c>
      <c r="V1086" s="328">
        <v>7900</v>
      </c>
      <c r="W1086" s="68"/>
    </row>
    <row r="1087" spans="1:23" ht="28.5" hidden="1">
      <c r="A1087" s="14">
        <v>1083</v>
      </c>
      <c r="B1087" s="63">
        <v>18</v>
      </c>
      <c r="C1087" s="63" t="s">
        <v>2100</v>
      </c>
      <c r="D1087" s="70" t="s">
        <v>23</v>
      </c>
      <c r="E1087" s="68" t="s">
        <v>2166</v>
      </c>
      <c r="F1087" s="98" t="s">
        <v>2169</v>
      </c>
      <c r="G1087" s="64" t="s">
        <v>19</v>
      </c>
      <c r="H1087" s="11">
        <v>0.7</v>
      </c>
      <c r="I1087" s="64">
        <v>1</v>
      </c>
      <c r="J1087" s="81">
        <v>25000</v>
      </c>
      <c r="K1087" s="65">
        <f t="shared" si="49"/>
        <v>25000</v>
      </c>
      <c r="L1087" s="65">
        <f t="shared" si="50"/>
        <v>25000</v>
      </c>
      <c r="M1087" s="65"/>
      <c r="N1087" s="65" t="s">
        <v>25</v>
      </c>
      <c r="O1087" s="217" t="s">
        <v>30</v>
      </c>
      <c r="P1087" s="325"/>
      <c r="Q1087" s="326" t="s">
        <v>2747</v>
      </c>
      <c r="R1087" s="327" t="s">
        <v>2186</v>
      </c>
      <c r="S1087" s="327" t="s">
        <v>2748</v>
      </c>
      <c r="T1087" s="327" t="s">
        <v>2749</v>
      </c>
      <c r="U1087" s="327" t="s">
        <v>2870</v>
      </c>
      <c r="V1087" s="328">
        <v>25000</v>
      </c>
      <c r="W1087" s="68"/>
    </row>
    <row r="1088" spans="1:23" ht="14.25" hidden="1">
      <c r="A1088" s="14">
        <v>1084</v>
      </c>
      <c r="B1088" s="63">
        <v>19</v>
      </c>
      <c r="C1088" s="63" t="s">
        <v>2100</v>
      </c>
      <c r="D1088" s="70" t="s">
        <v>23</v>
      </c>
      <c r="E1088" s="68" t="s">
        <v>2166</v>
      </c>
      <c r="F1088" s="12" t="s">
        <v>2170</v>
      </c>
      <c r="G1088" s="64" t="s">
        <v>24</v>
      </c>
      <c r="H1088" s="11">
        <v>0.7</v>
      </c>
      <c r="I1088" s="100">
        <v>1</v>
      </c>
      <c r="J1088" s="81">
        <v>17150</v>
      </c>
      <c r="K1088" s="65">
        <f t="shared" si="49"/>
        <v>17150</v>
      </c>
      <c r="L1088" s="65">
        <f t="shared" si="50"/>
        <v>17150</v>
      </c>
      <c r="M1088" s="65"/>
      <c r="N1088" s="65" t="s">
        <v>25</v>
      </c>
      <c r="O1088" s="217" t="s">
        <v>30</v>
      </c>
      <c r="P1088" s="325"/>
      <c r="Q1088" s="326" t="s">
        <v>2750</v>
      </c>
      <c r="R1088" s="327" t="s">
        <v>2186</v>
      </c>
      <c r="S1088" s="327" t="s">
        <v>2876</v>
      </c>
      <c r="T1088" s="327" t="s">
        <v>2875</v>
      </c>
      <c r="U1088" s="327" t="s">
        <v>2873</v>
      </c>
      <c r="V1088" s="328">
        <v>17150</v>
      </c>
      <c r="W1088" s="68"/>
    </row>
    <row r="1089" spans="1:23" ht="28.5" hidden="1">
      <c r="A1089" s="14">
        <v>1085</v>
      </c>
      <c r="B1089" s="63">
        <v>20</v>
      </c>
      <c r="C1089" s="63" t="s">
        <v>2100</v>
      </c>
      <c r="D1089" s="70" t="s">
        <v>23</v>
      </c>
      <c r="E1089" s="68" t="s">
        <v>2166</v>
      </c>
      <c r="F1089" s="9" t="s">
        <v>2171</v>
      </c>
      <c r="G1089" s="101" t="s">
        <v>24</v>
      </c>
      <c r="H1089" s="11">
        <v>0.7</v>
      </c>
      <c r="I1089" s="64">
        <v>1</v>
      </c>
      <c r="J1089" s="81">
        <v>44100</v>
      </c>
      <c r="K1089" s="65">
        <f t="shared" si="49"/>
        <v>44100</v>
      </c>
      <c r="L1089" s="65">
        <f t="shared" si="50"/>
        <v>44100</v>
      </c>
      <c r="M1089" s="65"/>
      <c r="N1089" s="65" t="s">
        <v>25</v>
      </c>
      <c r="O1089" s="217" t="s">
        <v>30</v>
      </c>
      <c r="P1089" s="325"/>
      <c r="Q1089" s="326" t="s">
        <v>2750</v>
      </c>
      <c r="R1089" s="327" t="s">
        <v>2186</v>
      </c>
      <c r="S1089" s="327" t="s">
        <v>2877</v>
      </c>
      <c r="T1089" s="327" t="s">
        <v>2875</v>
      </c>
      <c r="U1089" s="327" t="s">
        <v>2873</v>
      </c>
      <c r="V1089" s="328">
        <v>44100</v>
      </c>
      <c r="W1089" s="68"/>
    </row>
    <row r="1090" spans="1:23" ht="14.25" hidden="1">
      <c r="A1090" s="14">
        <v>1086</v>
      </c>
      <c r="B1090" s="63">
        <v>21</v>
      </c>
      <c r="C1090" s="63" t="s">
        <v>2100</v>
      </c>
      <c r="D1090" s="70" t="s">
        <v>23</v>
      </c>
      <c r="E1090" s="68" t="s">
        <v>2172</v>
      </c>
      <c r="F1090" s="68" t="s">
        <v>2173</v>
      </c>
      <c r="G1090" s="63" t="s">
        <v>24</v>
      </c>
      <c r="H1090" s="11">
        <v>0.7</v>
      </c>
      <c r="I1090" s="63">
        <v>1</v>
      </c>
      <c r="J1090" s="65">
        <v>70000</v>
      </c>
      <c r="K1090" s="65">
        <f t="shared" si="49"/>
        <v>70000</v>
      </c>
      <c r="L1090" s="65">
        <f t="shared" si="50"/>
        <v>70000</v>
      </c>
      <c r="M1090" s="69"/>
      <c r="N1090" s="65" t="s">
        <v>25</v>
      </c>
      <c r="O1090" s="217" t="s">
        <v>30</v>
      </c>
      <c r="P1090" s="325"/>
      <c r="Q1090" s="333" t="s">
        <v>2750</v>
      </c>
      <c r="R1090" s="327" t="s">
        <v>2176</v>
      </c>
      <c r="S1090" s="327" t="s">
        <v>2878</v>
      </c>
      <c r="T1090" s="327" t="s">
        <v>1449</v>
      </c>
      <c r="U1090" s="327" t="s">
        <v>2879</v>
      </c>
      <c r="V1090" s="328">
        <v>70000</v>
      </c>
      <c r="W1090" s="68"/>
    </row>
    <row r="1091" spans="1:23" ht="14.25" hidden="1">
      <c r="A1091" s="14">
        <v>1087</v>
      </c>
      <c r="B1091" s="63">
        <v>22</v>
      </c>
      <c r="C1091" s="63" t="s">
        <v>2100</v>
      </c>
      <c r="D1091" s="70" t="s">
        <v>23</v>
      </c>
      <c r="E1091" s="68" t="s">
        <v>2172</v>
      </c>
      <c r="F1091" s="12" t="s">
        <v>2164</v>
      </c>
      <c r="G1091" s="64" t="s">
        <v>24</v>
      </c>
      <c r="H1091" s="11">
        <v>0.7</v>
      </c>
      <c r="I1091" s="100">
        <v>1</v>
      </c>
      <c r="J1091" s="81">
        <v>20000</v>
      </c>
      <c r="K1091" s="65">
        <f t="shared" si="49"/>
        <v>20000</v>
      </c>
      <c r="L1091" s="65">
        <f t="shared" si="50"/>
        <v>20000</v>
      </c>
      <c r="M1091" s="65"/>
      <c r="N1091" s="65" t="s">
        <v>25</v>
      </c>
      <c r="O1091" s="217" t="s">
        <v>30</v>
      </c>
      <c r="P1091" s="325"/>
      <c r="Q1091" s="333" t="s">
        <v>2750</v>
      </c>
      <c r="R1091" s="327" t="s">
        <v>2176</v>
      </c>
      <c r="S1091" s="327" t="s">
        <v>2751</v>
      </c>
      <c r="T1091" s="327" t="s">
        <v>1449</v>
      </c>
      <c r="U1091" s="327" t="s">
        <v>2879</v>
      </c>
      <c r="V1091" s="328">
        <v>20000</v>
      </c>
      <c r="W1091" s="68"/>
    </row>
    <row r="1092" spans="1:23" ht="14.25" hidden="1">
      <c r="A1092" s="14">
        <v>1088</v>
      </c>
      <c r="B1092" s="63">
        <v>23</v>
      </c>
      <c r="C1092" s="63" t="s">
        <v>2100</v>
      </c>
      <c r="D1092" s="70" t="s">
        <v>23</v>
      </c>
      <c r="E1092" s="68" t="s">
        <v>2172</v>
      </c>
      <c r="F1092" s="68" t="s">
        <v>1990</v>
      </c>
      <c r="G1092" s="63" t="s">
        <v>19</v>
      </c>
      <c r="H1092" s="11">
        <v>0.7</v>
      </c>
      <c r="I1092" s="63">
        <v>1</v>
      </c>
      <c r="J1092" s="65">
        <v>8000</v>
      </c>
      <c r="K1092" s="65">
        <f t="shared" si="49"/>
        <v>8000</v>
      </c>
      <c r="L1092" s="65">
        <f t="shared" si="50"/>
        <v>8000</v>
      </c>
      <c r="M1092" s="65"/>
      <c r="N1092" s="65" t="s">
        <v>25</v>
      </c>
      <c r="O1092" s="217" t="s">
        <v>30</v>
      </c>
      <c r="P1092" s="325"/>
      <c r="Q1092" s="334" t="s">
        <v>2175</v>
      </c>
      <c r="R1092" s="327" t="s">
        <v>2176</v>
      </c>
      <c r="S1092" s="327" t="s">
        <v>2177</v>
      </c>
      <c r="T1092" s="327" t="s">
        <v>1448</v>
      </c>
      <c r="U1092" s="327" t="s">
        <v>2875</v>
      </c>
      <c r="V1092" s="328">
        <v>8000</v>
      </c>
      <c r="W1092" s="68"/>
    </row>
    <row r="1093" spans="1:23" ht="14.25" hidden="1">
      <c r="A1093" s="14">
        <v>1089</v>
      </c>
      <c r="B1093" s="63">
        <v>24</v>
      </c>
      <c r="C1093" s="63" t="s">
        <v>2100</v>
      </c>
      <c r="D1093" s="70" t="s">
        <v>23</v>
      </c>
      <c r="E1093" s="68" t="s">
        <v>2172</v>
      </c>
      <c r="F1093" s="12" t="s">
        <v>938</v>
      </c>
      <c r="G1093" s="63" t="s">
        <v>24</v>
      </c>
      <c r="H1093" s="11">
        <v>0.7</v>
      </c>
      <c r="I1093" s="63">
        <v>1</v>
      </c>
      <c r="J1093" s="102">
        <v>30000</v>
      </c>
      <c r="K1093" s="65">
        <f t="shared" si="49"/>
        <v>30000</v>
      </c>
      <c r="L1093" s="65">
        <f t="shared" si="50"/>
        <v>30000</v>
      </c>
      <c r="M1093" s="65"/>
      <c r="N1093" s="65" t="s">
        <v>25</v>
      </c>
      <c r="O1093" s="217" t="s">
        <v>30</v>
      </c>
      <c r="P1093" s="325"/>
      <c r="Q1093" s="333" t="s">
        <v>2750</v>
      </c>
      <c r="R1093" s="327" t="s">
        <v>2176</v>
      </c>
      <c r="S1093" s="327" t="s">
        <v>2752</v>
      </c>
      <c r="T1093" s="327" t="s">
        <v>1449</v>
      </c>
      <c r="U1093" s="327" t="s">
        <v>2879</v>
      </c>
      <c r="V1093" s="328">
        <v>30000</v>
      </c>
      <c r="W1093" s="68"/>
    </row>
    <row r="1094" spans="1:23" ht="28.5" hidden="1">
      <c r="A1094" s="14">
        <v>1090</v>
      </c>
      <c r="B1094" s="63">
        <v>25</v>
      </c>
      <c r="C1094" s="63" t="s">
        <v>2100</v>
      </c>
      <c r="D1094" s="70" t="s">
        <v>23</v>
      </c>
      <c r="E1094" s="68" t="s">
        <v>2178</v>
      </c>
      <c r="F1094" s="98" t="s">
        <v>2169</v>
      </c>
      <c r="G1094" s="64" t="s">
        <v>19</v>
      </c>
      <c r="H1094" s="11">
        <v>0.7</v>
      </c>
      <c r="I1094" s="64">
        <v>1</v>
      </c>
      <c r="J1094" s="81">
        <v>25000</v>
      </c>
      <c r="K1094" s="65">
        <f t="shared" si="49"/>
        <v>25000</v>
      </c>
      <c r="L1094" s="65">
        <f t="shared" si="50"/>
        <v>25000</v>
      </c>
      <c r="M1094" s="65"/>
      <c r="N1094" s="65" t="s">
        <v>25</v>
      </c>
      <c r="O1094" s="217" t="s">
        <v>30</v>
      </c>
      <c r="P1094" s="325"/>
      <c r="Q1094" s="326" t="s">
        <v>2747</v>
      </c>
      <c r="R1094" s="327" t="s">
        <v>2753</v>
      </c>
      <c r="S1094" s="327" t="s">
        <v>2754</v>
      </c>
      <c r="T1094" s="327" t="s">
        <v>2749</v>
      </c>
      <c r="U1094" s="327" t="s">
        <v>2870</v>
      </c>
      <c r="V1094" s="328">
        <v>25000</v>
      </c>
      <c r="W1094" s="68"/>
    </row>
    <row r="1095" spans="1:23" ht="14.25" hidden="1">
      <c r="A1095" s="14">
        <v>1091</v>
      </c>
      <c r="B1095" s="63">
        <v>26</v>
      </c>
      <c r="C1095" s="63" t="s">
        <v>2100</v>
      </c>
      <c r="D1095" s="70" t="s">
        <v>23</v>
      </c>
      <c r="E1095" s="68" t="s">
        <v>2178</v>
      </c>
      <c r="F1095" s="71" t="s">
        <v>2179</v>
      </c>
      <c r="G1095" s="64" t="s">
        <v>24</v>
      </c>
      <c r="H1095" s="11">
        <v>0.7</v>
      </c>
      <c r="I1095" s="64">
        <v>1</v>
      </c>
      <c r="J1095" s="103">
        <v>19200</v>
      </c>
      <c r="K1095" s="65">
        <f t="shared" si="49"/>
        <v>19200</v>
      </c>
      <c r="L1095" s="65">
        <v>19200</v>
      </c>
      <c r="M1095" s="65"/>
      <c r="N1095" s="65" t="s">
        <v>25</v>
      </c>
      <c r="O1095" s="217" t="s">
        <v>2108</v>
      </c>
      <c r="P1095" s="325"/>
      <c r="Q1095" s="326" t="s">
        <v>2880</v>
      </c>
      <c r="R1095" s="327" t="s">
        <v>2881</v>
      </c>
      <c r="S1095" s="327" t="s">
        <v>2882</v>
      </c>
      <c r="T1095" s="327"/>
      <c r="U1095" s="327"/>
      <c r="V1095" s="328"/>
      <c r="W1095" s="68"/>
    </row>
    <row r="1096" spans="1:23" ht="14.25" hidden="1">
      <c r="A1096" s="14">
        <v>1092</v>
      </c>
      <c r="B1096" s="63">
        <v>27</v>
      </c>
      <c r="C1096" s="63" t="s">
        <v>2100</v>
      </c>
      <c r="D1096" s="70" t="s">
        <v>23</v>
      </c>
      <c r="E1096" s="68" t="s">
        <v>2178</v>
      </c>
      <c r="F1096" s="12" t="s">
        <v>2180</v>
      </c>
      <c r="G1096" s="64" t="s">
        <v>24</v>
      </c>
      <c r="H1096" s="11">
        <v>0.7</v>
      </c>
      <c r="I1096" s="64">
        <v>1</v>
      </c>
      <c r="J1096" s="81">
        <v>44500</v>
      </c>
      <c r="K1096" s="65">
        <f t="shared" si="49"/>
        <v>44500</v>
      </c>
      <c r="L1096" s="65">
        <f>K1096</f>
        <v>44500</v>
      </c>
      <c r="M1096" s="65"/>
      <c r="N1096" s="65" t="s">
        <v>25</v>
      </c>
      <c r="O1096" s="217" t="s">
        <v>2174</v>
      </c>
      <c r="P1096" s="325"/>
      <c r="Q1096" s="326" t="s">
        <v>2880</v>
      </c>
      <c r="R1096" s="327"/>
      <c r="S1096" s="327"/>
      <c r="T1096" s="327"/>
      <c r="U1096" s="327"/>
      <c r="V1096" s="328"/>
      <c r="W1096" s="68"/>
    </row>
    <row r="1097" spans="1:23" ht="14.25" hidden="1">
      <c r="A1097" s="14">
        <v>1093</v>
      </c>
      <c r="B1097" s="63">
        <v>28</v>
      </c>
      <c r="C1097" s="63" t="s">
        <v>2100</v>
      </c>
      <c r="D1097" s="70" t="s">
        <v>23</v>
      </c>
      <c r="E1097" s="68" t="s">
        <v>2181</v>
      </c>
      <c r="F1097" s="12" t="s">
        <v>2182</v>
      </c>
      <c r="G1097" s="64" t="s">
        <v>19</v>
      </c>
      <c r="H1097" s="11">
        <v>0.7</v>
      </c>
      <c r="I1097" s="64">
        <v>1</v>
      </c>
      <c r="J1097" s="81">
        <v>9500</v>
      </c>
      <c r="K1097" s="65">
        <f t="shared" si="49"/>
        <v>9500</v>
      </c>
      <c r="L1097" s="65">
        <f>K1097</f>
        <v>9500</v>
      </c>
      <c r="M1097" s="65"/>
      <c r="N1097" s="65" t="s">
        <v>25</v>
      </c>
      <c r="O1097" s="217" t="s">
        <v>30</v>
      </c>
      <c r="P1097" s="325"/>
      <c r="Q1097" s="326" t="s">
        <v>2183</v>
      </c>
      <c r="R1097" s="327" t="s">
        <v>2184</v>
      </c>
      <c r="S1097" s="327" t="s">
        <v>2185</v>
      </c>
      <c r="T1097" s="327" t="s">
        <v>2186</v>
      </c>
      <c r="U1097" s="327" t="s">
        <v>2187</v>
      </c>
      <c r="V1097" s="328">
        <v>9500</v>
      </c>
      <c r="W1097" s="68"/>
    </row>
    <row r="1098" spans="1:23" ht="14.25" hidden="1">
      <c r="A1098" s="14">
        <v>1094</v>
      </c>
      <c r="B1098" s="63">
        <v>29</v>
      </c>
      <c r="C1098" s="63" t="s">
        <v>2100</v>
      </c>
      <c r="D1098" s="70" t="s">
        <v>23</v>
      </c>
      <c r="E1098" s="68" t="s">
        <v>2181</v>
      </c>
      <c r="F1098" s="12" t="s">
        <v>2164</v>
      </c>
      <c r="G1098" s="64" t="s">
        <v>24</v>
      </c>
      <c r="H1098" s="11">
        <v>0.7</v>
      </c>
      <c r="I1098" s="100">
        <v>1</v>
      </c>
      <c r="J1098" s="81">
        <v>20000</v>
      </c>
      <c r="K1098" s="65">
        <f t="shared" si="49"/>
        <v>20000</v>
      </c>
      <c r="L1098" s="65">
        <f>K1098</f>
        <v>20000</v>
      </c>
      <c r="M1098" s="65"/>
      <c r="N1098" s="65" t="s">
        <v>25</v>
      </c>
      <c r="O1098" s="217" t="s">
        <v>2108</v>
      </c>
      <c r="P1098" s="325"/>
      <c r="Q1098" s="326" t="s">
        <v>2188</v>
      </c>
      <c r="R1098" s="327" t="s">
        <v>2206</v>
      </c>
      <c r="S1098" s="327" t="s">
        <v>2755</v>
      </c>
      <c r="T1098" s="327"/>
      <c r="U1098" s="327"/>
      <c r="V1098" s="328"/>
      <c r="W1098" s="68"/>
    </row>
    <row r="1099" spans="1:23" ht="14.25" hidden="1">
      <c r="A1099" s="14">
        <v>1095</v>
      </c>
      <c r="B1099" s="63">
        <v>30</v>
      </c>
      <c r="C1099" s="63" t="s">
        <v>2100</v>
      </c>
      <c r="D1099" s="70" t="s">
        <v>23</v>
      </c>
      <c r="E1099" s="68" t="s">
        <v>2181</v>
      </c>
      <c r="F1099" s="12" t="s">
        <v>2189</v>
      </c>
      <c r="G1099" s="64" t="s">
        <v>19</v>
      </c>
      <c r="H1099" s="11">
        <v>0.7</v>
      </c>
      <c r="I1099" s="100">
        <v>1</v>
      </c>
      <c r="J1099" s="81">
        <v>14000</v>
      </c>
      <c r="K1099" s="65">
        <f t="shared" si="49"/>
        <v>14000</v>
      </c>
      <c r="L1099" s="65">
        <f>K1099</f>
        <v>14000</v>
      </c>
      <c r="M1099" s="65"/>
      <c r="N1099" s="65" t="s">
        <v>25</v>
      </c>
      <c r="O1099" s="217" t="s">
        <v>30</v>
      </c>
      <c r="P1099" s="325"/>
      <c r="Q1099" s="326" t="s">
        <v>2190</v>
      </c>
      <c r="R1099" s="327" t="s">
        <v>2184</v>
      </c>
      <c r="S1099" s="327" t="s">
        <v>2756</v>
      </c>
      <c r="T1099" s="327" t="s">
        <v>1449</v>
      </c>
      <c r="U1099" s="327" t="s">
        <v>2879</v>
      </c>
      <c r="V1099" s="328">
        <v>14000</v>
      </c>
      <c r="W1099" s="68"/>
    </row>
    <row r="1100" spans="1:23" ht="14.25" hidden="1">
      <c r="A1100" s="14">
        <v>1096</v>
      </c>
      <c r="B1100" s="63">
        <v>31</v>
      </c>
      <c r="C1100" s="63" t="s">
        <v>2100</v>
      </c>
      <c r="D1100" s="70" t="s">
        <v>23</v>
      </c>
      <c r="E1100" s="68" t="s">
        <v>2181</v>
      </c>
      <c r="F1100" s="12" t="s">
        <v>2191</v>
      </c>
      <c r="G1100" s="101" t="s">
        <v>24</v>
      </c>
      <c r="H1100" s="11">
        <v>0.7</v>
      </c>
      <c r="I1100" s="64">
        <v>1</v>
      </c>
      <c r="J1100" s="81">
        <v>30000</v>
      </c>
      <c r="K1100" s="65">
        <f t="shared" si="49"/>
        <v>30000</v>
      </c>
      <c r="L1100" s="65">
        <f>K1100</f>
        <v>30000</v>
      </c>
      <c r="M1100" s="65"/>
      <c r="N1100" s="65" t="s">
        <v>25</v>
      </c>
      <c r="O1100" s="217" t="s">
        <v>2108</v>
      </c>
      <c r="P1100" s="325"/>
      <c r="Q1100" s="326" t="s">
        <v>2192</v>
      </c>
      <c r="R1100" s="327" t="s">
        <v>2757</v>
      </c>
      <c r="S1100" s="327" t="s">
        <v>2758</v>
      </c>
      <c r="T1100" s="327"/>
      <c r="U1100" s="327"/>
      <c r="V1100" s="328"/>
      <c r="W1100" s="68"/>
    </row>
    <row r="1101" spans="1:23" ht="28.5" hidden="1">
      <c r="A1101" s="14">
        <v>1097</v>
      </c>
      <c r="B1101" s="63">
        <v>32</v>
      </c>
      <c r="C1101" s="63" t="s">
        <v>2100</v>
      </c>
      <c r="D1101" s="70" t="s">
        <v>23</v>
      </c>
      <c r="E1101" s="68" t="s">
        <v>2181</v>
      </c>
      <c r="F1101" s="104" t="s">
        <v>2193</v>
      </c>
      <c r="G1101" s="101" t="s">
        <v>24</v>
      </c>
      <c r="H1101" s="11">
        <v>0.7</v>
      </c>
      <c r="I1101" s="64">
        <v>1</v>
      </c>
      <c r="J1101" s="81">
        <v>39000</v>
      </c>
      <c r="K1101" s="65">
        <f t="shared" si="49"/>
        <v>39000</v>
      </c>
      <c r="L1101" s="65">
        <v>38501.699999999997</v>
      </c>
      <c r="M1101" s="65">
        <f>K1101-L1101</f>
        <v>498.30000000000291</v>
      </c>
      <c r="N1101" s="65" t="s">
        <v>25</v>
      </c>
      <c r="O1101" s="217" t="s">
        <v>2108</v>
      </c>
      <c r="P1101" s="325"/>
      <c r="Q1101" s="326" t="s">
        <v>2192</v>
      </c>
      <c r="R1101" s="327" t="s">
        <v>2759</v>
      </c>
      <c r="S1101" s="327" t="s">
        <v>2760</v>
      </c>
      <c r="T1101" s="327"/>
      <c r="U1101" s="327"/>
      <c r="V1101" s="328"/>
      <c r="W1101" s="68"/>
    </row>
    <row r="1102" spans="1:23" ht="14.25" hidden="1">
      <c r="A1102" s="14">
        <v>1098</v>
      </c>
      <c r="B1102" s="63">
        <v>33</v>
      </c>
      <c r="C1102" s="63" t="s">
        <v>2100</v>
      </c>
      <c r="D1102" s="70" t="s">
        <v>23</v>
      </c>
      <c r="E1102" s="68" t="s">
        <v>2194</v>
      </c>
      <c r="F1102" s="77" t="s">
        <v>2195</v>
      </c>
      <c r="G1102" s="63" t="s">
        <v>19</v>
      </c>
      <c r="H1102" s="11">
        <v>0.7</v>
      </c>
      <c r="I1102" s="63">
        <v>1</v>
      </c>
      <c r="J1102" s="65">
        <v>14000</v>
      </c>
      <c r="K1102" s="65">
        <f t="shared" si="49"/>
        <v>14000</v>
      </c>
      <c r="L1102" s="65">
        <f>K1102</f>
        <v>14000</v>
      </c>
      <c r="M1102" s="65"/>
      <c r="N1102" s="65" t="s">
        <v>25</v>
      </c>
      <c r="O1102" s="217" t="s">
        <v>30</v>
      </c>
      <c r="P1102" s="325"/>
      <c r="Q1102" s="326" t="s">
        <v>2196</v>
      </c>
      <c r="R1102" s="327" t="s">
        <v>2197</v>
      </c>
      <c r="S1102" s="327" t="s">
        <v>2198</v>
      </c>
      <c r="T1102" s="327" t="s">
        <v>2199</v>
      </c>
      <c r="U1102" s="327" t="s">
        <v>2200</v>
      </c>
      <c r="V1102" s="328">
        <v>14000</v>
      </c>
      <c r="W1102" s="68"/>
    </row>
    <row r="1103" spans="1:23" ht="42.75" hidden="1">
      <c r="A1103" s="14">
        <v>1099</v>
      </c>
      <c r="B1103" s="63">
        <v>34</v>
      </c>
      <c r="C1103" s="63" t="s">
        <v>2100</v>
      </c>
      <c r="D1103" s="70" t="s">
        <v>18</v>
      </c>
      <c r="E1103" s="70" t="s">
        <v>2101</v>
      </c>
      <c r="F1103" s="98" t="s">
        <v>872</v>
      </c>
      <c r="G1103" s="63" t="s">
        <v>19</v>
      </c>
      <c r="H1103" s="11">
        <v>0.2</v>
      </c>
      <c r="I1103" s="64">
        <v>1</v>
      </c>
      <c r="J1103" s="81">
        <v>220000</v>
      </c>
      <c r="K1103" s="65">
        <f t="shared" si="49"/>
        <v>220000</v>
      </c>
      <c r="L1103" s="65">
        <v>220000</v>
      </c>
      <c r="M1103" s="65"/>
      <c r="N1103" s="65" t="s">
        <v>25</v>
      </c>
      <c r="O1103" s="217" t="s">
        <v>2168</v>
      </c>
      <c r="P1103" s="335"/>
      <c r="Q1103" s="336"/>
      <c r="R1103" s="332"/>
      <c r="S1103" s="332"/>
      <c r="T1103" s="332"/>
      <c r="U1103" s="332"/>
      <c r="V1103" s="337"/>
      <c r="W1103" s="68"/>
    </row>
    <row r="1104" spans="1:23" ht="25.5" hidden="1">
      <c r="A1104" s="14">
        <v>1100</v>
      </c>
      <c r="B1104" s="63">
        <v>35</v>
      </c>
      <c r="C1104" s="63" t="s">
        <v>2100</v>
      </c>
      <c r="D1104" s="70" t="s">
        <v>18</v>
      </c>
      <c r="E1104" s="70" t="s">
        <v>2101</v>
      </c>
      <c r="F1104" s="95" t="s">
        <v>2201</v>
      </c>
      <c r="G1104" s="63" t="s">
        <v>19</v>
      </c>
      <c r="H1104" s="11">
        <v>0.2</v>
      </c>
      <c r="I1104" s="63">
        <v>1</v>
      </c>
      <c r="J1104" s="65">
        <v>151000</v>
      </c>
      <c r="K1104" s="65">
        <f t="shared" si="49"/>
        <v>151000</v>
      </c>
      <c r="L1104" s="65">
        <v>151000</v>
      </c>
      <c r="M1104" s="65"/>
      <c r="N1104" s="65" t="s">
        <v>25</v>
      </c>
      <c r="O1104" s="217" t="s">
        <v>29</v>
      </c>
      <c r="P1104" s="325" t="s">
        <v>2202</v>
      </c>
      <c r="Q1104" s="336" t="s">
        <v>2203</v>
      </c>
      <c r="R1104" s="332" t="s">
        <v>2204</v>
      </c>
      <c r="S1104" s="332" t="s">
        <v>2205</v>
      </c>
      <c r="T1104" s="332" t="s">
        <v>2206</v>
      </c>
      <c r="U1104" s="332"/>
      <c r="V1104" s="337"/>
      <c r="W1104" s="68"/>
    </row>
    <row r="1105" spans="1:23" ht="14.25" hidden="1">
      <c r="A1105" s="14">
        <v>1101</v>
      </c>
      <c r="B1105" s="63">
        <v>36</v>
      </c>
      <c r="C1105" s="63" t="s">
        <v>2100</v>
      </c>
      <c r="D1105" s="70" t="s">
        <v>23</v>
      </c>
      <c r="E1105" s="68" t="s">
        <v>2172</v>
      </c>
      <c r="F1105" s="12" t="s">
        <v>2180</v>
      </c>
      <c r="G1105" s="64" t="s">
        <v>24</v>
      </c>
      <c r="H1105" s="11">
        <v>0.2</v>
      </c>
      <c r="I1105" s="64">
        <v>1</v>
      </c>
      <c r="J1105" s="81">
        <v>89000</v>
      </c>
      <c r="K1105" s="65">
        <f t="shared" si="49"/>
        <v>89000</v>
      </c>
      <c r="L1105" s="65">
        <v>89000</v>
      </c>
      <c r="M1105" s="65"/>
      <c r="N1105" s="65" t="s">
        <v>25</v>
      </c>
      <c r="O1105" s="217" t="s">
        <v>30</v>
      </c>
      <c r="P1105" s="335"/>
      <c r="Q1105" s="217" t="s">
        <v>2750</v>
      </c>
      <c r="R1105" s="338">
        <v>22689</v>
      </c>
      <c r="S1105" s="332" t="s">
        <v>2761</v>
      </c>
      <c r="T1105" s="332" t="s">
        <v>1449</v>
      </c>
      <c r="U1105" s="332" t="s">
        <v>2879</v>
      </c>
      <c r="V1105" s="337">
        <v>89000</v>
      </c>
      <c r="W1105" s="68"/>
    </row>
    <row r="1106" spans="1:23" ht="14.25" hidden="1">
      <c r="A1106" s="14">
        <v>1102</v>
      </c>
      <c r="B1106" s="63">
        <v>37</v>
      </c>
      <c r="C1106" s="63" t="s">
        <v>2100</v>
      </c>
      <c r="D1106" s="70" t="s">
        <v>23</v>
      </c>
      <c r="E1106" s="70" t="s">
        <v>2194</v>
      </c>
      <c r="F1106" s="12" t="s">
        <v>2207</v>
      </c>
      <c r="G1106" s="63" t="s">
        <v>24</v>
      </c>
      <c r="H1106" s="11">
        <v>0.2</v>
      </c>
      <c r="I1106" s="63">
        <v>1</v>
      </c>
      <c r="J1106" s="65">
        <v>150000</v>
      </c>
      <c r="K1106" s="65">
        <f t="shared" si="49"/>
        <v>150000</v>
      </c>
      <c r="L1106" s="65">
        <v>150000</v>
      </c>
      <c r="M1106" s="65"/>
      <c r="N1106" s="65" t="s">
        <v>25</v>
      </c>
      <c r="O1106" s="217" t="s">
        <v>30</v>
      </c>
      <c r="P1106" s="335"/>
      <c r="Q1106" s="339" t="s">
        <v>2122</v>
      </c>
      <c r="R1106" s="338">
        <v>22661</v>
      </c>
      <c r="S1106" s="332" t="s">
        <v>2762</v>
      </c>
      <c r="T1106" s="332" t="s">
        <v>228</v>
      </c>
      <c r="U1106" s="332" t="s">
        <v>2208</v>
      </c>
      <c r="V1106" s="337">
        <v>150000</v>
      </c>
      <c r="W1106" s="68"/>
    </row>
    <row r="1107" spans="1:23" ht="14.25" hidden="1">
      <c r="A1107" s="14">
        <v>1103</v>
      </c>
      <c r="B1107" s="63">
        <v>38</v>
      </c>
      <c r="C1107" s="63" t="s">
        <v>2100</v>
      </c>
      <c r="D1107" s="70" t="s">
        <v>23</v>
      </c>
      <c r="E1107" s="68" t="s">
        <v>2172</v>
      </c>
      <c r="F1107" s="12" t="s">
        <v>2209</v>
      </c>
      <c r="G1107" s="63" t="s">
        <v>24</v>
      </c>
      <c r="H1107" s="11">
        <v>0.1</v>
      </c>
      <c r="I1107" s="63">
        <v>1</v>
      </c>
      <c r="J1107" s="65">
        <v>150000</v>
      </c>
      <c r="K1107" s="65">
        <f t="shared" si="49"/>
        <v>150000</v>
      </c>
      <c r="L1107" s="65">
        <v>150000</v>
      </c>
      <c r="M1107" s="65"/>
      <c r="N1107" s="65" t="s">
        <v>25</v>
      </c>
      <c r="O1107" s="217" t="s">
        <v>30</v>
      </c>
      <c r="P1107" s="335"/>
      <c r="Q1107" s="340" t="s">
        <v>2750</v>
      </c>
      <c r="R1107" s="338">
        <v>22689</v>
      </c>
      <c r="S1107" s="332" t="s">
        <v>2763</v>
      </c>
      <c r="T1107" s="332" t="s">
        <v>1449</v>
      </c>
      <c r="U1107" s="332" t="s">
        <v>2879</v>
      </c>
      <c r="V1107" s="337">
        <v>150000</v>
      </c>
      <c r="W1107" s="68"/>
    </row>
    <row r="1108" spans="1:23" ht="14.25" hidden="1">
      <c r="A1108" s="14">
        <v>1104</v>
      </c>
      <c r="B1108" s="63">
        <v>39</v>
      </c>
      <c r="C1108" s="63" t="s">
        <v>2100</v>
      </c>
      <c r="D1108" s="70" t="s">
        <v>18</v>
      </c>
      <c r="E1108" s="68" t="s">
        <v>2101</v>
      </c>
      <c r="F1108" s="77" t="s">
        <v>2210</v>
      </c>
      <c r="G1108" s="63" t="s">
        <v>24</v>
      </c>
      <c r="H1108" s="11">
        <v>0.1</v>
      </c>
      <c r="I1108" s="63">
        <v>1</v>
      </c>
      <c r="J1108" s="65">
        <v>1242150</v>
      </c>
      <c r="K1108" s="65">
        <f t="shared" si="49"/>
        <v>1242150</v>
      </c>
      <c r="L1108" s="65">
        <v>1242150</v>
      </c>
      <c r="M1108" s="65"/>
      <c r="N1108" s="65" t="s">
        <v>2211</v>
      </c>
      <c r="O1108" s="217" t="s">
        <v>2174</v>
      </c>
      <c r="P1108" s="335"/>
      <c r="Q1108" s="336" t="s">
        <v>2212</v>
      </c>
      <c r="R1108" s="332"/>
      <c r="S1108" s="332"/>
      <c r="T1108" s="332"/>
      <c r="U1108" s="332"/>
      <c r="V1108" s="337"/>
      <c r="W1108" s="68"/>
    </row>
    <row r="1109" spans="1:23" s="226" customFormat="1" ht="28.5" hidden="1">
      <c r="A1109" s="219">
        <v>1105</v>
      </c>
      <c r="B1109" s="220">
        <v>1</v>
      </c>
      <c r="C1109" s="220" t="s">
        <v>1931</v>
      </c>
      <c r="D1109" s="227" t="s">
        <v>18</v>
      </c>
      <c r="E1109" s="227" t="s">
        <v>1932</v>
      </c>
      <c r="F1109" s="228" t="s">
        <v>1933</v>
      </c>
      <c r="G1109" s="229" t="s">
        <v>19</v>
      </c>
      <c r="H1109" s="223">
        <v>0.7</v>
      </c>
      <c r="I1109" s="220">
        <v>1</v>
      </c>
      <c r="J1109" s="235">
        <v>15000</v>
      </c>
      <c r="K1109" s="224">
        <v>15000</v>
      </c>
      <c r="L1109" s="224">
        <v>15000</v>
      </c>
      <c r="M1109" s="224">
        <v>0</v>
      </c>
      <c r="N1109" s="224" t="s">
        <v>25</v>
      </c>
      <c r="O1109" s="221" t="s">
        <v>22</v>
      </c>
      <c r="P1109" s="221" t="s">
        <v>1934</v>
      </c>
      <c r="Q1109" s="222"/>
      <c r="R1109" s="225"/>
      <c r="S1109" s="225"/>
      <c r="T1109" s="225"/>
      <c r="U1109" s="225"/>
      <c r="V1109" s="230"/>
      <c r="W1109" s="221"/>
    </row>
    <row r="1110" spans="1:23" ht="28.5" hidden="1">
      <c r="A1110" s="14">
        <v>1106</v>
      </c>
      <c r="B1110" s="63">
        <v>2</v>
      </c>
      <c r="C1110" s="63" t="s">
        <v>1931</v>
      </c>
      <c r="D1110" s="70" t="s">
        <v>18</v>
      </c>
      <c r="E1110" s="70" t="s">
        <v>1932</v>
      </c>
      <c r="F1110" s="9" t="s">
        <v>1935</v>
      </c>
      <c r="G1110" s="10" t="s">
        <v>19</v>
      </c>
      <c r="H1110" s="11">
        <v>0.7</v>
      </c>
      <c r="I1110" s="63">
        <v>2</v>
      </c>
      <c r="J1110" s="65">
        <v>25000</v>
      </c>
      <c r="K1110" s="65">
        <v>50000</v>
      </c>
      <c r="L1110" s="65">
        <v>50000</v>
      </c>
      <c r="M1110" s="65">
        <v>0</v>
      </c>
      <c r="N1110" s="65" t="s">
        <v>25</v>
      </c>
      <c r="O1110" s="12" t="s">
        <v>38</v>
      </c>
      <c r="P1110" s="12" t="s">
        <v>626</v>
      </c>
      <c r="Q1110" s="64" t="s">
        <v>1936</v>
      </c>
      <c r="R1110" s="66" t="s">
        <v>1937</v>
      </c>
      <c r="S1110" s="66" t="s">
        <v>1938</v>
      </c>
      <c r="T1110" s="66" t="s">
        <v>1939</v>
      </c>
      <c r="U1110" s="66" t="s">
        <v>565</v>
      </c>
      <c r="V1110" s="69">
        <v>40000</v>
      </c>
      <c r="W1110" s="12"/>
    </row>
    <row r="1111" spans="1:23" ht="28.5" hidden="1">
      <c r="A1111" s="14">
        <v>1107</v>
      </c>
      <c r="B1111" s="63">
        <v>3</v>
      </c>
      <c r="C1111" s="63" t="s">
        <v>1931</v>
      </c>
      <c r="D1111" s="70" t="s">
        <v>18</v>
      </c>
      <c r="E1111" s="70" t="s">
        <v>1932</v>
      </c>
      <c r="F1111" s="9" t="s">
        <v>1940</v>
      </c>
      <c r="G1111" s="10" t="s">
        <v>19</v>
      </c>
      <c r="H1111" s="11">
        <v>0.7</v>
      </c>
      <c r="I1111" s="63">
        <v>2</v>
      </c>
      <c r="J1111" s="65">
        <v>8000</v>
      </c>
      <c r="K1111" s="65">
        <v>16000</v>
      </c>
      <c r="L1111" s="65">
        <v>16000</v>
      </c>
      <c r="M1111" s="65">
        <v>0</v>
      </c>
      <c r="N1111" s="65" t="s">
        <v>25</v>
      </c>
      <c r="O1111" s="12" t="s">
        <v>22</v>
      </c>
      <c r="P1111" s="12" t="s">
        <v>1934</v>
      </c>
      <c r="Q1111" s="64"/>
      <c r="R1111" s="66"/>
      <c r="S1111" s="66"/>
      <c r="T1111" s="66"/>
      <c r="U1111" s="66"/>
      <c r="V1111" s="69"/>
      <c r="W1111" s="12"/>
    </row>
    <row r="1112" spans="1:23" ht="14.25" hidden="1">
      <c r="A1112" s="14">
        <v>1108</v>
      </c>
      <c r="B1112" s="63">
        <v>4</v>
      </c>
      <c r="C1112" s="63" t="s">
        <v>1931</v>
      </c>
      <c r="D1112" s="70" t="s">
        <v>18</v>
      </c>
      <c r="E1112" s="70" t="s">
        <v>1932</v>
      </c>
      <c r="F1112" s="9" t="s">
        <v>1941</v>
      </c>
      <c r="G1112" s="10" t="s">
        <v>19</v>
      </c>
      <c r="H1112" s="11">
        <v>0.7</v>
      </c>
      <c r="I1112" s="63">
        <v>2</v>
      </c>
      <c r="J1112" s="65">
        <v>60000</v>
      </c>
      <c r="K1112" s="65">
        <v>120000</v>
      </c>
      <c r="L1112" s="65">
        <v>120000</v>
      </c>
      <c r="M1112" s="65">
        <v>0</v>
      </c>
      <c r="N1112" s="65" t="s">
        <v>25</v>
      </c>
      <c r="O1112" s="12" t="s">
        <v>133</v>
      </c>
      <c r="P1112" s="12" t="s">
        <v>1942</v>
      </c>
      <c r="Q1112" s="64" t="s">
        <v>1943</v>
      </c>
      <c r="R1112" s="66" t="s">
        <v>597</v>
      </c>
      <c r="S1112" s="66" t="s">
        <v>1944</v>
      </c>
      <c r="T1112" s="66"/>
      <c r="U1112" s="66"/>
      <c r="V1112" s="69"/>
      <c r="W1112" s="12"/>
    </row>
    <row r="1113" spans="1:23" ht="28.5" hidden="1">
      <c r="A1113" s="14">
        <v>1109</v>
      </c>
      <c r="B1113" s="63">
        <v>5</v>
      </c>
      <c r="C1113" s="63" t="s">
        <v>1931</v>
      </c>
      <c r="D1113" s="70" t="s">
        <v>18</v>
      </c>
      <c r="E1113" s="70" t="s">
        <v>1932</v>
      </c>
      <c r="F1113" s="9" t="s">
        <v>1945</v>
      </c>
      <c r="G1113" s="10" t="s">
        <v>19</v>
      </c>
      <c r="H1113" s="11">
        <v>0.7</v>
      </c>
      <c r="I1113" s="63">
        <v>1</v>
      </c>
      <c r="J1113" s="65">
        <v>20000</v>
      </c>
      <c r="K1113" s="65">
        <v>20000</v>
      </c>
      <c r="L1113" s="65">
        <v>20000</v>
      </c>
      <c r="M1113" s="65">
        <v>0</v>
      </c>
      <c r="N1113" s="65" t="s">
        <v>25</v>
      </c>
      <c r="O1113" s="12" t="s">
        <v>22</v>
      </c>
      <c r="P1113" s="12" t="s">
        <v>1934</v>
      </c>
      <c r="Q1113" s="64"/>
      <c r="R1113" s="66"/>
      <c r="S1113" s="66"/>
      <c r="T1113" s="66"/>
      <c r="U1113" s="66"/>
      <c r="V1113" s="69"/>
      <c r="W1113" s="12"/>
    </row>
    <row r="1114" spans="1:23" ht="28.5" hidden="1">
      <c r="A1114" s="14">
        <v>1110</v>
      </c>
      <c r="B1114" s="63">
        <v>6</v>
      </c>
      <c r="C1114" s="63" t="s">
        <v>1931</v>
      </c>
      <c r="D1114" s="70" t="s">
        <v>18</v>
      </c>
      <c r="E1114" s="70" t="s">
        <v>1932</v>
      </c>
      <c r="F1114" s="9" t="s">
        <v>1946</v>
      </c>
      <c r="G1114" s="10" t="s">
        <v>19</v>
      </c>
      <c r="H1114" s="11">
        <v>0.7</v>
      </c>
      <c r="I1114" s="63">
        <v>2</v>
      </c>
      <c r="J1114" s="65">
        <v>7000</v>
      </c>
      <c r="K1114" s="65">
        <v>14000</v>
      </c>
      <c r="L1114" s="65">
        <v>14000</v>
      </c>
      <c r="M1114" s="65">
        <v>0</v>
      </c>
      <c r="N1114" s="65" t="s">
        <v>25</v>
      </c>
      <c r="O1114" s="12" t="s">
        <v>22</v>
      </c>
      <c r="P1114" s="12" t="s">
        <v>1934</v>
      </c>
      <c r="Q1114" s="64"/>
      <c r="R1114" s="66"/>
      <c r="S1114" s="66"/>
      <c r="T1114" s="66"/>
      <c r="U1114" s="66"/>
      <c r="V1114" s="69"/>
      <c r="W1114" s="12"/>
    </row>
    <row r="1115" spans="1:23" ht="28.5" hidden="1">
      <c r="A1115" s="14">
        <v>1111</v>
      </c>
      <c r="B1115" s="63">
        <v>7</v>
      </c>
      <c r="C1115" s="63" t="s">
        <v>1931</v>
      </c>
      <c r="D1115" s="70" t="s">
        <v>18</v>
      </c>
      <c r="E1115" s="70" t="s">
        <v>1932</v>
      </c>
      <c r="F1115" s="9" t="s">
        <v>1947</v>
      </c>
      <c r="G1115" s="10" t="s">
        <v>19</v>
      </c>
      <c r="H1115" s="11">
        <v>0.7</v>
      </c>
      <c r="I1115" s="63">
        <v>1</v>
      </c>
      <c r="J1115" s="65">
        <v>20000</v>
      </c>
      <c r="K1115" s="65">
        <v>20000</v>
      </c>
      <c r="L1115" s="65">
        <v>20000</v>
      </c>
      <c r="M1115" s="65">
        <v>0</v>
      </c>
      <c r="N1115" s="65" t="s">
        <v>25</v>
      </c>
      <c r="O1115" s="12" t="s">
        <v>22</v>
      </c>
      <c r="P1115" s="12" t="s">
        <v>1934</v>
      </c>
      <c r="Q1115" s="64"/>
      <c r="R1115" s="66"/>
      <c r="S1115" s="66"/>
      <c r="T1115" s="66"/>
      <c r="U1115" s="66"/>
      <c r="V1115" s="69"/>
      <c r="W1115" s="12"/>
    </row>
    <row r="1116" spans="1:23" ht="28.5" hidden="1">
      <c r="A1116" s="14">
        <v>1112</v>
      </c>
      <c r="B1116" s="63">
        <v>8</v>
      </c>
      <c r="C1116" s="63" t="s">
        <v>1931</v>
      </c>
      <c r="D1116" s="70" t="s">
        <v>18</v>
      </c>
      <c r="E1116" s="70" t="s">
        <v>1932</v>
      </c>
      <c r="F1116" s="9" t="s">
        <v>1948</v>
      </c>
      <c r="G1116" s="10" t="s">
        <v>19</v>
      </c>
      <c r="H1116" s="11">
        <v>0.7</v>
      </c>
      <c r="I1116" s="63">
        <v>1</v>
      </c>
      <c r="J1116" s="65">
        <v>15000</v>
      </c>
      <c r="K1116" s="65">
        <v>15000</v>
      </c>
      <c r="L1116" s="65">
        <v>15000</v>
      </c>
      <c r="M1116" s="65">
        <v>0</v>
      </c>
      <c r="N1116" s="65" t="s">
        <v>25</v>
      </c>
      <c r="O1116" s="12" t="s">
        <v>22</v>
      </c>
      <c r="P1116" s="12" t="s">
        <v>1934</v>
      </c>
      <c r="Q1116" s="64"/>
      <c r="R1116" s="66"/>
      <c r="S1116" s="66"/>
      <c r="T1116" s="66"/>
      <c r="U1116" s="66"/>
      <c r="V1116" s="69"/>
      <c r="W1116" s="12"/>
    </row>
    <row r="1117" spans="1:23" ht="28.5" hidden="1">
      <c r="A1117" s="14">
        <v>1113</v>
      </c>
      <c r="B1117" s="63">
        <v>9</v>
      </c>
      <c r="C1117" s="63" t="s">
        <v>1931</v>
      </c>
      <c r="D1117" s="70" t="s">
        <v>18</v>
      </c>
      <c r="E1117" s="70" t="s">
        <v>1932</v>
      </c>
      <c r="F1117" s="9" t="s">
        <v>87</v>
      </c>
      <c r="G1117" s="10" t="s">
        <v>19</v>
      </c>
      <c r="H1117" s="11">
        <v>0.7</v>
      </c>
      <c r="I1117" s="63">
        <v>1</v>
      </c>
      <c r="J1117" s="65">
        <v>20000</v>
      </c>
      <c r="K1117" s="65">
        <v>20000</v>
      </c>
      <c r="L1117" s="65">
        <v>20000</v>
      </c>
      <c r="M1117" s="65">
        <v>0</v>
      </c>
      <c r="N1117" s="65" t="s">
        <v>25</v>
      </c>
      <c r="O1117" s="12" t="s">
        <v>22</v>
      </c>
      <c r="P1117" s="12" t="s">
        <v>1934</v>
      </c>
      <c r="Q1117" s="64"/>
      <c r="R1117" s="66"/>
      <c r="S1117" s="66"/>
      <c r="T1117" s="66"/>
      <c r="U1117" s="66"/>
      <c r="V1117" s="69"/>
      <c r="W1117" s="12"/>
    </row>
    <row r="1118" spans="1:23" ht="14.25" hidden="1">
      <c r="A1118" s="14">
        <v>1114</v>
      </c>
      <c r="B1118" s="63">
        <v>10</v>
      </c>
      <c r="C1118" s="63" t="s">
        <v>1931</v>
      </c>
      <c r="D1118" s="70" t="s">
        <v>18</v>
      </c>
      <c r="E1118" s="70" t="s">
        <v>1932</v>
      </c>
      <c r="F1118" s="9" t="s">
        <v>1949</v>
      </c>
      <c r="G1118" s="10" t="s">
        <v>19</v>
      </c>
      <c r="H1118" s="11">
        <v>0.7</v>
      </c>
      <c r="I1118" s="63">
        <v>2</v>
      </c>
      <c r="J1118" s="65">
        <v>10000</v>
      </c>
      <c r="K1118" s="65">
        <v>20000</v>
      </c>
      <c r="L1118" s="65">
        <v>20000</v>
      </c>
      <c r="M1118" s="65">
        <v>0</v>
      </c>
      <c r="N1118" s="65" t="s">
        <v>25</v>
      </c>
      <c r="O1118" s="12" t="s">
        <v>38</v>
      </c>
      <c r="P1118" s="12" t="s">
        <v>626</v>
      </c>
      <c r="Q1118" s="64" t="s">
        <v>1950</v>
      </c>
      <c r="R1118" s="66" t="s">
        <v>1937</v>
      </c>
      <c r="S1118" s="66" t="s">
        <v>1951</v>
      </c>
      <c r="T1118" s="66" t="s">
        <v>595</v>
      </c>
      <c r="U1118" s="66" t="s">
        <v>565</v>
      </c>
      <c r="V1118" s="69">
        <v>13200</v>
      </c>
      <c r="W1118" s="12"/>
    </row>
    <row r="1119" spans="1:23" ht="14.25" hidden="1">
      <c r="A1119" s="14">
        <v>1115</v>
      </c>
      <c r="B1119" s="63">
        <v>11</v>
      </c>
      <c r="C1119" s="63" t="s">
        <v>1931</v>
      </c>
      <c r="D1119" s="70" t="s">
        <v>18</v>
      </c>
      <c r="E1119" s="70" t="s">
        <v>1932</v>
      </c>
      <c r="F1119" s="9" t="s">
        <v>1952</v>
      </c>
      <c r="G1119" s="10" t="s">
        <v>24</v>
      </c>
      <c r="H1119" s="11">
        <v>0.7</v>
      </c>
      <c r="I1119" s="63">
        <v>1</v>
      </c>
      <c r="J1119" s="65">
        <v>253966.82</v>
      </c>
      <c r="K1119" s="65">
        <v>253966.82</v>
      </c>
      <c r="L1119" s="65">
        <v>253966.82</v>
      </c>
      <c r="M1119" s="65">
        <v>0</v>
      </c>
      <c r="N1119" s="65" t="s">
        <v>25</v>
      </c>
      <c r="O1119" s="12" t="s">
        <v>133</v>
      </c>
      <c r="P1119" s="12" t="s">
        <v>1953</v>
      </c>
      <c r="Q1119" s="64" t="s">
        <v>1954</v>
      </c>
      <c r="R1119" s="66" t="s">
        <v>1955</v>
      </c>
      <c r="S1119" s="66" t="s">
        <v>1956</v>
      </c>
      <c r="T1119" s="66"/>
      <c r="U1119" s="66"/>
      <c r="V1119" s="69"/>
      <c r="W1119" s="12"/>
    </row>
    <row r="1120" spans="1:23" ht="14.25" hidden="1">
      <c r="A1120" s="14">
        <v>1116</v>
      </c>
      <c r="B1120" s="63">
        <v>12</v>
      </c>
      <c r="C1120" s="63" t="s">
        <v>1931</v>
      </c>
      <c r="D1120" s="70" t="s">
        <v>18</v>
      </c>
      <c r="E1120" s="70" t="s">
        <v>1932</v>
      </c>
      <c r="F1120" s="9" t="s">
        <v>1957</v>
      </c>
      <c r="G1120" s="10" t="s">
        <v>24</v>
      </c>
      <c r="H1120" s="11">
        <v>0.7</v>
      </c>
      <c r="I1120" s="63">
        <v>1</v>
      </c>
      <c r="J1120" s="65">
        <v>253193.99</v>
      </c>
      <c r="K1120" s="65">
        <v>300000</v>
      </c>
      <c r="L1120" s="65">
        <v>253193.99</v>
      </c>
      <c r="M1120" s="65">
        <v>46806.01</v>
      </c>
      <c r="N1120" s="65" t="s">
        <v>25</v>
      </c>
      <c r="O1120" s="12" t="s">
        <v>133</v>
      </c>
      <c r="P1120" s="12" t="s">
        <v>1942</v>
      </c>
      <c r="Q1120" s="64" t="s">
        <v>1958</v>
      </c>
      <c r="R1120" s="66" t="s">
        <v>2743</v>
      </c>
      <c r="S1120" s="66" t="s">
        <v>1959</v>
      </c>
      <c r="T1120" s="66"/>
      <c r="U1120" s="66"/>
      <c r="V1120" s="69"/>
      <c r="W1120" s="12"/>
    </row>
    <row r="1121" spans="1:23" ht="57" hidden="1">
      <c r="A1121" s="14">
        <v>1117</v>
      </c>
      <c r="B1121" s="63">
        <v>13</v>
      </c>
      <c r="C1121" s="63" t="s">
        <v>1931</v>
      </c>
      <c r="D1121" s="70" t="s">
        <v>18</v>
      </c>
      <c r="E1121" s="70" t="s">
        <v>1932</v>
      </c>
      <c r="F1121" s="9" t="s">
        <v>1960</v>
      </c>
      <c r="G1121" s="10" t="s">
        <v>24</v>
      </c>
      <c r="H1121" s="11">
        <v>0.7</v>
      </c>
      <c r="I1121" s="63">
        <v>1</v>
      </c>
      <c r="J1121" s="65">
        <v>300000</v>
      </c>
      <c r="K1121" s="65">
        <v>300000</v>
      </c>
      <c r="L1121" s="65">
        <v>300000</v>
      </c>
      <c r="M1121" s="65">
        <v>0</v>
      </c>
      <c r="N1121" s="65" t="s">
        <v>25</v>
      </c>
      <c r="O1121" s="12" t="s">
        <v>131</v>
      </c>
      <c r="P1121" s="12" t="s">
        <v>2744</v>
      </c>
      <c r="Q1121" s="64"/>
      <c r="R1121" s="66"/>
      <c r="S1121" s="66"/>
      <c r="T1121" s="66"/>
      <c r="U1121" s="66"/>
      <c r="V1121" s="69"/>
      <c r="W1121" s="12"/>
    </row>
    <row r="1122" spans="1:23" ht="14.25" hidden="1">
      <c r="A1122" s="14">
        <v>1118</v>
      </c>
      <c r="B1122" s="63">
        <v>14</v>
      </c>
      <c r="C1122" s="63" t="s">
        <v>1931</v>
      </c>
      <c r="D1122" s="70" t="s">
        <v>18</v>
      </c>
      <c r="E1122" s="70" t="s">
        <v>1932</v>
      </c>
      <c r="F1122" s="9" t="s">
        <v>1961</v>
      </c>
      <c r="G1122" s="10" t="s">
        <v>19</v>
      </c>
      <c r="H1122" s="11">
        <v>0.7</v>
      </c>
      <c r="I1122" s="63">
        <v>2</v>
      </c>
      <c r="J1122" s="65">
        <v>20000</v>
      </c>
      <c r="K1122" s="65">
        <v>40000</v>
      </c>
      <c r="L1122" s="65">
        <v>40000</v>
      </c>
      <c r="M1122" s="65">
        <v>0</v>
      </c>
      <c r="N1122" s="65" t="s">
        <v>25</v>
      </c>
      <c r="O1122" s="12" t="s">
        <v>38</v>
      </c>
      <c r="P1122" s="12" t="s">
        <v>626</v>
      </c>
      <c r="Q1122" s="64" t="s">
        <v>1943</v>
      </c>
      <c r="R1122" s="66" t="s">
        <v>1962</v>
      </c>
      <c r="S1122" s="66" t="s">
        <v>1963</v>
      </c>
      <c r="T1122" s="66" t="s">
        <v>1962</v>
      </c>
      <c r="U1122" s="66" t="s">
        <v>589</v>
      </c>
      <c r="V1122" s="69">
        <v>36000</v>
      </c>
      <c r="W1122" s="12"/>
    </row>
    <row r="1123" spans="1:23" ht="28.5" hidden="1">
      <c r="A1123" s="14">
        <v>1119</v>
      </c>
      <c r="B1123" s="63">
        <v>15</v>
      </c>
      <c r="C1123" s="63" t="s">
        <v>1931</v>
      </c>
      <c r="D1123" s="70" t="s">
        <v>18</v>
      </c>
      <c r="E1123" s="70" t="s">
        <v>1932</v>
      </c>
      <c r="F1123" s="9" t="s">
        <v>1964</v>
      </c>
      <c r="G1123" s="10" t="s">
        <v>19</v>
      </c>
      <c r="H1123" s="11">
        <v>0.7</v>
      </c>
      <c r="I1123" s="63">
        <v>1</v>
      </c>
      <c r="J1123" s="65">
        <v>20000</v>
      </c>
      <c r="K1123" s="65">
        <v>20000</v>
      </c>
      <c r="L1123" s="65">
        <v>20000</v>
      </c>
      <c r="M1123" s="65">
        <v>0</v>
      </c>
      <c r="N1123" s="65" t="s">
        <v>25</v>
      </c>
      <c r="O1123" s="12" t="s">
        <v>22</v>
      </c>
      <c r="P1123" s="12" t="s">
        <v>1934</v>
      </c>
      <c r="Q1123" s="64"/>
      <c r="R1123" s="66"/>
      <c r="S1123" s="66"/>
      <c r="T1123" s="66"/>
      <c r="U1123" s="66"/>
      <c r="V1123" s="69"/>
      <c r="W1123" s="12"/>
    </row>
    <row r="1124" spans="1:23" ht="28.5" hidden="1">
      <c r="A1124" s="14">
        <v>1120</v>
      </c>
      <c r="B1124" s="63">
        <v>16</v>
      </c>
      <c r="C1124" s="63" t="s">
        <v>1931</v>
      </c>
      <c r="D1124" s="70" t="s">
        <v>18</v>
      </c>
      <c r="E1124" s="70" t="s">
        <v>1932</v>
      </c>
      <c r="F1124" s="9" t="s">
        <v>1965</v>
      </c>
      <c r="G1124" s="10" t="s">
        <v>19</v>
      </c>
      <c r="H1124" s="11">
        <v>0.7</v>
      </c>
      <c r="I1124" s="63">
        <v>1</v>
      </c>
      <c r="J1124" s="65">
        <v>200000</v>
      </c>
      <c r="K1124" s="65">
        <v>200000</v>
      </c>
      <c r="L1124" s="65">
        <v>200000</v>
      </c>
      <c r="M1124" s="65">
        <v>0</v>
      </c>
      <c r="N1124" s="65" t="s">
        <v>25</v>
      </c>
      <c r="O1124" s="12" t="s">
        <v>39</v>
      </c>
      <c r="P1124" s="12" t="s">
        <v>2745</v>
      </c>
      <c r="Q1124" s="64" t="s">
        <v>1943</v>
      </c>
      <c r="R1124" s="66"/>
      <c r="S1124" s="66"/>
      <c r="T1124" s="66"/>
      <c r="U1124" s="66"/>
      <c r="V1124" s="69"/>
      <c r="W1124" s="12"/>
    </row>
    <row r="1125" spans="1:23" ht="28.5" hidden="1">
      <c r="A1125" s="14">
        <v>1121</v>
      </c>
      <c r="B1125" s="63">
        <v>17</v>
      </c>
      <c r="C1125" s="63" t="s">
        <v>1931</v>
      </c>
      <c r="D1125" s="70" t="s">
        <v>18</v>
      </c>
      <c r="E1125" s="70" t="s">
        <v>1932</v>
      </c>
      <c r="F1125" s="9" t="s">
        <v>1498</v>
      </c>
      <c r="G1125" s="10" t="s">
        <v>19</v>
      </c>
      <c r="H1125" s="11">
        <v>0.7</v>
      </c>
      <c r="I1125" s="63">
        <v>1</v>
      </c>
      <c r="J1125" s="65">
        <v>152000</v>
      </c>
      <c r="K1125" s="65">
        <v>152000</v>
      </c>
      <c r="L1125" s="65">
        <v>152000</v>
      </c>
      <c r="M1125" s="65">
        <v>0</v>
      </c>
      <c r="N1125" s="65" t="s">
        <v>25</v>
      </c>
      <c r="O1125" s="12" t="s">
        <v>38</v>
      </c>
      <c r="P1125" s="12" t="s">
        <v>626</v>
      </c>
      <c r="Q1125" s="64" t="s">
        <v>1966</v>
      </c>
      <c r="R1125" s="66" t="s">
        <v>1967</v>
      </c>
      <c r="S1125" s="66" t="s">
        <v>1968</v>
      </c>
      <c r="T1125" s="66" t="s">
        <v>1969</v>
      </c>
      <c r="U1125" s="66" t="s">
        <v>589</v>
      </c>
      <c r="V1125" s="69">
        <v>152000</v>
      </c>
      <c r="W1125" s="12"/>
    </row>
    <row r="1126" spans="1:23" ht="14.25" hidden="1">
      <c r="A1126" s="14">
        <v>1122</v>
      </c>
      <c r="B1126" s="63">
        <v>18</v>
      </c>
      <c r="C1126" s="63" t="s">
        <v>1931</v>
      </c>
      <c r="D1126" s="70" t="s">
        <v>23</v>
      </c>
      <c r="E1126" s="70" t="s">
        <v>1970</v>
      </c>
      <c r="F1126" s="9" t="s">
        <v>1971</v>
      </c>
      <c r="G1126" s="10" t="s">
        <v>19</v>
      </c>
      <c r="H1126" s="11">
        <v>0.7</v>
      </c>
      <c r="I1126" s="63">
        <v>1</v>
      </c>
      <c r="J1126" s="65">
        <v>15000</v>
      </c>
      <c r="K1126" s="65">
        <v>15000</v>
      </c>
      <c r="L1126" s="65">
        <v>15000</v>
      </c>
      <c r="M1126" s="65">
        <v>0</v>
      </c>
      <c r="N1126" s="65" t="s">
        <v>13</v>
      </c>
      <c r="O1126" s="12" t="s">
        <v>21</v>
      </c>
      <c r="P1126" s="12"/>
      <c r="Q1126" s="64"/>
      <c r="R1126" s="66"/>
      <c r="S1126" s="66"/>
      <c r="T1126" s="66"/>
      <c r="U1126" s="66"/>
      <c r="V1126" s="69"/>
      <c r="W1126" s="12"/>
    </row>
    <row r="1127" spans="1:23" ht="14.25" hidden="1">
      <c r="A1127" s="14">
        <v>1123</v>
      </c>
      <c r="B1127" s="63">
        <v>19</v>
      </c>
      <c r="C1127" s="63" t="s">
        <v>1931</v>
      </c>
      <c r="D1127" s="70" t="s">
        <v>23</v>
      </c>
      <c r="E1127" s="70" t="s">
        <v>1970</v>
      </c>
      <c r="F1127" s="9" t="s">
        <v>1972</v>
      </c>
      <c r="G1127" s="10" t="s">
        <v>24</v>
      </c>
      <c r="H1127" s="11">
        <v>0.7</v>
      </c>
      <c r="I1127" s="63">
        <v>1</v>
      </c>
      <c r="J1127" s="65">
        <v>100000</v>
      </c>
      <c r="K1127" s="65">
        <v>100000</v>
      </c>
      <c r="L1127" s="65">
        <v>100000</v>
      </c>
      <c r="M1127" s="65">
        <v>0</v>
      </c>
      <c r="N1127" s="65" t="s">
        <v>13</v>
      </c>
      <c r="O1127" s="12" t="s">
        <v>21</v>
      </c>
      <c r="P1127" s="12"/>
      <c r="Q1127" s="64"/>
      <c r="R1127" s="66"/>
      <c r="S1127" s="66"/>
      <c r="T1127" s="66"/>
      <c r="U1127" s="66"/>
      <c r="V1127" s="69"/>
      <c r="W1127" s="12"/>
    </row>
    <row r="1128" spans="1:23" ht="14.25" hidden="1">
      <c r="A1128" s="14">
        <v>1124</v>
      </c>
      <c r="B1128" s="63">
        <v>20</v>
      </c>
      <c r="C1128" s="63" t="s">
        <v>1931</v>
      </c>
      <c r="D1128" s="70" t="s">
        <v>23</v>
      </c>
      <c r="E1128" s="70" t="s">
        <v>1970</v>
      </c>
      <c r="F1128" s="9" t="s">
        <v>1795</v>
      </c>
      <c r="G1128" s="10" t="s">
        <v>24</v>
      </c>
      <c r="H1128" s="11">
        <v>0.7</v>
      </c>
      <c r="I1128" s="63">
        <v>1</v>
      </c>
      <c r="J1128" s="65">
        <v>100000</v>
      </c>
      <c r="K1128" s="65">
        <v>100000</v>
      </c>
      <c r="L1128" s="65">
        <v>100000</v>
      </c>
      <c r="M1128" s="65">
        <v>0</v>
      </c>
      <c r="N1128" s="65" t="s">
        <v>13</v>
      </c>
      <c r="O1128" s="12" t="s">
        <v>21</v>
      </c>
      <c r="P1128" s="12"/>
      <c r="Q1128" s="64"/>
      <c r="R1128" s="66"/>
      <c r="S1128" s="66"/>
      <c r="T1128" s="66"/>
      <c r="U1128" s="66"/>
      <c r="V1128" s="69"/>
      <c r="W1128" s="12"/>
    </row>
    <row r="1129" spans="1:23" ht="14.25" hidden="1">
      <c r="A1129" s="14">
        <v>1125</v>
      </c>
      <c r="B1129" s="63">
        <v>21</v>
      </c>
      <c r="C1129" s="63" t="s">
        <v>1931</v>
      </c>
      <c r="D1129" s="70" t="s">
        <v>23</v>
      </c>
      <c r="E1129" s="70" t="s">
        <v>1970</v>
      </c>
      <c r="F1129" s="9" t="s">
        <v>550</v>
      </c>
      <c r="G1129" s="10" t="s">
        <v>24</v>
      </c>
      <c r="H1129" s="11">
        <v>0.7</v>
      </c>
      <c r="I1129" s="63">
        <v>1</v>
      </c>
      <c r="J1129" s="65">
        <v>50000</v>
      </c>
      <c r="K1129" s="65">
        <v>50000</v>
      </c>
      <c r="L1129" s="65">
        <v>50000</v>
      </c>
      <c r="M1129" s="65">
        <v>0</v>
      </c>
      <c r="N1129" s="65" t="s">
        <v>13</v>
      </c>
      <c r="O1129" s="12" t="s">
        <v>21</v>
      </c>
      <c r="P1129" s="12"/>
      <c r="Q1129" s="64"/>
      <c r="R1129" s="66"/>
      <c r="S1129" s="66"/>
      <c r="T1129" s="66"/>
      <c r="U1129" s="66"/>
      <c r="V1129" s="69"/>
      <c r="W1129" s="12"/>
    </row>
    <row r="1130" spans="1:23" ht="14.25" hidden="1">
      <c r="A1130" s="14">
        <v>1126</v>
      </c>
      <c r="B1130" s="63">
        <v>22</v>
      </c>
      <c r="C1130" s="63" t="s">
        <v>1931</v>
      </c>
      <c r="D1130" s="70" t="s">
        <v>23</v>
      </c>
      <c r="E1130" s="70" t="s">
        <v>1970</v>
      </c>
      <c r="F1130" s="9" t="s">
        <v>1973</v>
      </c>
      <c r="G1130" s="10" t="s">
        <v>19</v>
      </c>
      <c r="H1130" s="11">
        <v>0.7</v>
      </c>
      <c r="I1130" s="63">
        <v>1</v>
      </c>
      <c r="J1130" s="65">
        <v>8000</v>
      </c>
      <c r="K1130" s="65">
        <v>8000</v>
      </c>
      <c r="L1130" s="65">
        <v>8000</v>
      </c>
      <c r="M1130" s="65">
        <v>0</v>
      </c>
      <c r="N1130" s="65" t="s">
        <v>13</v>
      </c>
      <c r="O1130" s="12" t="s">
        <v>21</v>
      </c>
      <c r="P1130" s="12"/>
      <c r="Q1130" s="64"/>
      <c r="R1130" s="66"/>
      <c r="S1130" s="66"/>
      <c r="T1130" s="66"/>
      <c r="U1130" s="66"/>
      <c r="V1130" s="69"/>
      <c r="W1130" s="12"/>
    </row>
    <row r="1131" spans="1:23" ht="14.25" hidden="1">
      <c r="A1131" s="14">
        <v>1127</v>
      </c>
      <c r="B1131" s="63">
        <v>23</v>
      </c>
      <c r="C1131" s="63" t="s">
        <v>1931</v>
      </c>
      <c r="D1131" s="70" t="s">
        <v>23</v>
      </c>
      <c r="E1131" s="70" t="s">
        <v>1970</v>
      </c>
      <c r="F1131" s="9" t="s">
        <v>1974</v>
      </c>
      <c r="G1131" s="10" t="s">
        <v>24</v>
      </c>
      <c r="H1131" s="11">
        <v>0.7</v>
      </c>
      <c r="I1131" s="63">
        <v>1</v>
      </c>
      <c r="J1131" s="65">
        <v>60000</v>
      </c>
      <c r="K1131" s="65">
        <v>60000</v>
      </c>
      <c r="L1131" s="65">
        <v>60000</v>
      </c>
      <c r="M1131" s="65">
        <v>0</v>
      </c>
      <c r="N1131" s="65" t="s">
        <v>13</v>
      </c>
      <c r="O1131" s="12" t="s">
        <v>21</v>
      </c>
      <c r="P1131" s="12"/>
      <c r="Q1131" s="64"/>
      <c r="R1131" s="66"/>
      <c r="S1131" s="66"/>
      <c r="T1131" s="66"/>
      <c r="U1131" s="66"/>
      <c r="V1131" s="69"/>
      <c r="W1131" s="12"/>
    </row>
    <row r="1132" spans="1:23" ht="14.25" hidden="1">
      <c r="A1132" s="14">
        <v>1128</v>
      </c>
      <c r="B1132" s="63">
        <v>24</v>
      </c>
      <c r="C1132" s="63" t="s">
        <v>1931</v>
      </c>
      <c r="D1132" s="70" t="s">
        <v>23</v>
      </c>
      <c r="E1132" s="70" t="s">
        <v>1970</v>
      </c>
      <c r="F1132" s="9" t="s">
        <v>1975</v>
      </c>
      <c r="G1132" s="10" t="s">
        <v>19</v>
      </c>
      <c r="H1132" s="11">
        <v>0.7</v>
      </c>
      <c r="I1132" s="63">
        <v>1</v>
      </c>
      <c r="J1132" s="65">
        <v>18000</v>
      </c>
      <c r="K1132" s="65">
        <v>18000</v>
      </c>
      <c r="L1132" s="65">
        <v>18000</v>
      </c>
      <c r="M1132" s="65">
        <v>0</v>
      </c>
      <c r="N1132" s="65" t="s">
        <v>13</v>
      </c>
      <c r="O1132" s="12" t="s">
        <v>21</v>
      </c>
      <c r="P1132" s="12"/>
      <c r="Q1132" s="64"/>
      <c r="R1132" s="66"/>
      <c r="S1132" s="66"/>
      <c r="T1132" s="66"/>
      <c r="U1132" s="66"/>
      <c r="V1132" s="69"/>
      <c r="W1132" s="12"/>
    </row>
    <row r="1133" spans="1:23" ht="14.25" hidden="1">
      <c r="A1133" s="14">
        <v>1129</v>
      </c>
      <c r="B1133" s="63">
        <v>25</v>
      </c>
      <c r="C1133" s="63" t="s">
        <v>1931</v>
      </c>
      <c r="D1133" s="70" t="s">
        <v>23</v>
      </c>
      <c r="E1133" s="70" t="s">
        <v>1976</v>
      </c>
      <c r="F1133" s="9" t="s">
        <v>1977</v>
      </c>
      <c r="G1133" s="10" t="s">
        <v>19</v>
      </c>
      <c r="H1133" s="11">
        <v>0.7</v>
      </c>
      <c r="I1133" s="63">
        <v>4</v>
      </c>
      <c r="J1133" s="65">
        <v>3000</v>
      </c>
      <c r="K1133" s="65">
        <v>12000</v>
      </c>
      <c r="L1133" s="65">
        <v>12000</v>
      </c>
      <c r="M1133" s="65">
        <v>0</v>
      </c>
      <c r="N1133" s="65" t="s">
        <v>13</v>
      </c>
      <c r="O1133" s="12" t="s">
        <v>21</v>
      </c>
      <c r="P1133" s="12"/>
      <c r="Q1133" s="64"/>
      <c r="R1133" s="66"/>
      <c r="S1133" s="66"/>
      <c r="T1133" s="66"/>
      <c r="U1133" s="66"/>
      <c r="V1133" s="69"/>
      <c r="W1133" s="12"/>
    </row>
    <row r="1134" spans="1:23" ht="14.25" hidden="1">
      <c r="A1134" s="14">
        <v>1130</v>
      </c>
      <c r="B1134" s="63">
        <v>26</v>
      </c>
      <c r="C1134" s="63" t="s">
        <v>1931</v>
      </c>
      <c r="D1134" s="70" t="s">
        <v>23</v>
      </c>
      <c r="E1134" s="70" t="s">
        <v>1976</v>
      </c>
      <c r="F1134" s="9" t="s">
        <v>1978</v>
      </c>
      <c r="G1134" s="10" t="s">
        <v>24</v>
      </c>
      <c r="H1134" s="11">
        <v>0.7</v>
      </c>
      <c r="I1134" s="63">
        <v>1</v>
      </c>
      <c r="J1134" s="65">
        <v>20000</v>
      </c>
      <c r="K1134" s="65">
        <v>20000</v>
      </c>
      <c r="L1134" s="65">
        <v>20000</v>
      </c>
      <c r="M1134" s="65">
        <v>0</v>
      </c>
      <c r="N1134" s="65" t="s">
        <v>13</v>
      </c>
      <c r="O1134" s="12" t="s">
        <v>21</v>
      </c>
      <c r="P1134" s="12"/>
      <c r="Q1134" s="64"/>
      <c r="R1134" s="66"/>
      <c r="S1134" s="66"/>
      <c r="T1134" s="66"/>
      <c r="U1134" s="66"/>
      <c r="V1134" s="69"/>
      <c r="W1134" s="12"/>
    </row>
    <row r="1135" spans="1:23" ht="14.25" hidden="1">
      <c r="A1135" s="14">
        <v>1131</v>
      </c>
      <c r="B1135" s="63">
        <v>27</v>
      </c>
      <c r="C1135" s="63" t="s">
        <v>1931</v>
      </c>
      <c r="D1135" s="70" t="s">
        <v>23</v>
      </c>
      <c r="E1135" s="72" t="s">
        <v>1979</v>
      </c>
      <c r="F1135" s="12" t="s">
        <v>1972</v>
      </c>
      <c r="G1135" s="10" t="s">
        <v>24</v>
      </c>
      <c r="H1135" s="11">
        <v>0.7</v>
      </c>
      <c r="I1135" s="63">
        <v>1</v>
      </c>
      <c r="J1135" s="65">
        <v>120000</v>
      </c>
      <c r="K1135" s="65">
        <v>120000</v>
      </c>
      <c r="L1135" s="65">
        <v>120000</v>
      </c>
      <c r="M1135" s="65">
        <v>0</v>
      </c>
      <c r="N1135" s="65" t="s">
        <v>13</v>
      </c>
      <c r="O1135" s="12" t="s">
        <v>21</v>
      </c>
      <c r="P1135" s="12"/>
      <c r="Q1135" s="64"/>
      <c r="R1135" s="66"/>
      <c r="S1135" s="66"/>
      <c r="T1135" s="66"/>
      <c r="U1135" s="66"/>
      <c r="V1135" s="69"/>
      <c r="W1135" s="12"/>
    </row>
    <row r="1136" spans="1:23" ht="14.25" hidden="1">
      <c r="A1136" s="14">
        <v>1132</v>
      </c>
      <c r="B1136" s="63">
        <v>28</v>
      </c>
      <c r="C1136" s="63" t="s">
        <v>1931</v>
      </c>
      <c r="D1136" s="70" t="s">
        <v>23</v>
      </c>
      <c r="E1136" s="72" t="s">
        <v>1979</v>
      </c>
      <c r="F1136" s="12" t="s">
        <v>1980</v>
      </c>
      <c r="G1136" s="10" t="s">
        <v>24</v>
      </c>
      <c r="H1136" s="11">
        <v>0.7</v>
      </c>
      <c r="I1136" s="63">
        <v>1</v>
      </c>
      <c r="J1136" s="65">
        <v>50000</v>
      </c>
      <c r="K1136" s="65">
        <v>50000</v>
      </c>
      <c r="L1136" s="65">
        <v>50000</v>
      </c>
      <c r="M1136" s="65">
        <v>0</v>
      </c>
      <c r="N1136" s="65" t="s">
        <v>13</v>
      </c>
      <c r="O1136" s="12" t="s">
        <v>21</v>
      </c>
      <c r="P1136" s="12"/>
      <c r="Q1136" s="64"/>
      <c r="R1136" s="66"/>
      <c r="S1136" s="66"/>
      <c r="T1136" s="66"/>
      <c r="U1136" s="66"/>
      <c r="V1136" s="69"/>
      <c r="W1136" s="12"/>
    </row>
    <row r="1137" spans="1:23" ht="14.25" hidden="1">
      <c r="A1137" s="14">
        <v>1133</v>
      </c>
      <c r="B1137" s="63">
        <v>29</v>
      </c>
      <c r="C1137" s="63" t="s">
        <v>1931</v>
      </c>
      <c r="D1137" s="70" t="s">
        <v>23</v>
      </c>
      <c r="E1137" s="72" t="s">
        <v>1979</v>
      </c>
      <c r="F1137" s="12" t="s">
        <v>1981</v>
      </c>
      <c r="G1137" s="10" t="s">
        <v>24</v>
      </c>
      <c r="H1137" s="11">
        <v>0.7</v>
      </c>
      <c r="I1137" s="63">
        <v>1</v>
      </c>
      <c r="J1137" s="65">
        <v>50000</v>
      </c>
      <c r="K1137" s="65">
        <v>50000</v>
      </c>
      <c r="L1137" s="65">
        <v>50000</v>
      </c>
      <c r="M1137" s="65">
        <v>0</v>
      </c>
      <c r="N1137" s="65" t="s">
        <v>13</v>
      </c>
      <c r="O1137" s="12" t="s">
        <v>21</v>
      </c>
      <c r="P1137" s="12"/>
      <c r="Q1137" s="64"/>
      <c r="R1137" s="66"/>
      <c r="S1137" s="66"/>
      <c r="T1137" s="66"/>
      <c r="U1137" s="66"/>
      <c r="V1137" s="69"/>
      <c r="W1137" s="12"/>
    </row>
    <row r="1138" spans="1:23" ht="14.25" hidden="1">
      <c r="A1138" s="14">
        <v>1134</v>
      </c>
      <c r="B1138" s="63">
        <v>30</v>
      </c>
      <c r="C1138" s="63" t="s">
        <v>1931</v>
      </c>
      <c r="D1138" s="70" t="s">
        <v>23</v>
      </c>
      <c r="E1138" s="72" t="s">
        <v>1979</v>
      </c>
      <c r="F1138" s="12" t="s">
        <v>1977</v>
      </c>
      <c r="G1138" s="10" t="s">
        <v>19</v>
      </c>
      <c r="H1138" s="11">
        <v>0.7</v>
      </c>
      <c r="I1138" s="63">
        <v>4</v>
      </c>
      <c r="J1138" s="65">
        <v>3000</v>
      </c>
      <c r="K1138" s="65">
        <v>12000</v>
      </c>
      <c r="L1138" s="65">
        <v>12000</v>
      </c>
      <c r="M1138" s="65">
        <v>0</v>
      </c>
      <c r="N1138" s="65" t="s">
        <v>13</v>
      </c>
      <c r="O1138" s="12" t="s">
        <v>21</v>
      </c>
      <c r="P1138" s="12"/>
      <c r="Q1138" s="64"/>
      <c r="R1138" s="66"/>
      <c r="S1138" s="66"/>
      <c r="T1138" s="66"/>
      <c r="U1138" s="66"/>
      <c r="V1138" s="69"/>
      <c r="W1138" s="12"/>
    </row>
    <row r="1139" spans="1:23" ht="14.25" hidden="1">
      <c r="A1139" s="14">
        <v>1135</v>
      </c>
      <c r="B1139" s="63">
        <v>31</v>
      </c>
      <c r="C1139" s="63" t="s">
        <v>1931</v>
      </c>
      <c r="D1139" s="70" t="s">
        <v>23</v>
      </c>
      <c r="E1139" s="72" t="s">
        <v>1979</v>
      </c>
      <c r="F1139" s="12" t="s">
        <v>1975</v>
      </c>
      <c r="G1139" s="10" t="s">
        <v>19</v>
      </c>
      <c r="H1139" s="11">
        <v>0.7</v>
      </c>
      <c r="I1139" s="63">
        <v>1</v>
      </c>
      <c r="J1139" s="65">
        <v>18000</v>
      </c>
      <c r="K1139" s="65">
        <v>18000</v>
      </c>
      <c r="L1139" s="65">
        <v>18000</v>
      </c>
      <c r="M1139" s="65">
        <v>0</v>
      </c>
      <c r="N1139" s="65" t="s">
        <v>13</v>
      </c>
      <c r="O1139" s="12" t="s">
        <v>21</v>
      </c>
      <c r="P1139" s="12"/>
      <c r="Q1139" s="64"/>
      <c r="R1139" s="66"/>
      <c r="S1139" s="66"/>
      <c r="T1139" s="66"/>
      <c r="U1139" s="66"/>
      <c r="V1139" s="69"/>
      <c r="W1139" s="12"/>
    </row>
    <row r="1140" spans="1:23" ht="14.25" hidden="1">
      <c r="A1140" s="14">
        <v>1136</v>
      </c>
      <c r="B1140" s="63">
        <v>32</v>
      </c>
      <c r="C1140" s="63" t="s">
        <v>1931</v>
      </c>
      <c r="D1140" s="70" t="s">
        <v>23</v>
      </c>
      <c r="E1140" s="72" t="s">
        <v>1979</v>
      </c>
      <c r="F1140" s="12" t="s">
        <v>1973</v>
      </c>
      <c r="G1140" s="10" t="s">
        <v>19</v>
      </c>
      <c r="H1140" s="11">
        <v>0.7</v>
      </c>
      <c r="I1140" s="63">
        <v>1</v>
      </c>
      <c r="J1140" s="65">
        <v>8000</v>
      </c>
      <c r="K1140" s="65">
        <v>8000</v>
      </c>
      <c r="L1140" s="65">
        <v>8000</v>
      </c>
      <c r="M1140" s="65">
        <v>0</v>
      </c>
      <c r="N1140" s="65" t="s">
        <v>13</v>
      </c>
      <c r="O1140" s="12" t="s">
        <v>21</v>
      </c>
      <c r="P1140" s="12"/>
      <c r="Q1140" s="64"/>
      <c r="R1140" s="66"/>
      <c r="S1140" s="66"/>
      <c r="T1140" s="66"/>
      <c r="U1140" s="66"/>
      <c r="V1140" s="69"/>
      <c r="W1140" s="12"/>
    </row>
    <row r="1141" spans="1:23" ht="14.25" hidden="1">
      <c r="A1141" s="14">
        <v>1137</v>
      </c>
      <c r="B1141" s="63">
        <v>33</v>
      </c>
      <c r="C1141" s="63" t="s">
        <v>1931</v>
      </c>
      <c r="D1141" s="70" t="s">
        <v>23</v>
      </c>
      <c r="E1141" s="72" t="s">
        <v>1979</v>
      </c>
      <c r="F1141" s="12" t="s">
        <v>249</v>
      </c>
      <c r="G1141" s="10" t="s">
        <v>19</v>
      </c>
      <c r="H1141" s="11">
        <v>0.7</v>
      </c>
      <c r="I1141" s="63">
        <v>1</v>
      </c>
      <c r="J1141" s="65">
        <v>8000</v>
      </c>
      <c r="K1141" s="65">
        <v>8000</v>
      </c>
      <c r="L1141" s="65">
        <v>8000</v>
      </c>
      <c r="M1141" s="65">
        <v>0</v>
      </c>
      <c r="N1141" s="65" t="s">
        <v>13</v>
      </c>
      <c r="O1141" s="12" t="s">
        <v>21</v>
      </c>
      <c r="P1141" s="12"/>
      <c r="Q1141" s="64"/>
      <c r="R1141" s="66"/>
      <c r="S1141" s="66"/>
      <c r="T1141" s="66"/>
      <c r="U1141" s="66"/>
      <c r="V1141" s="69"/>
      <c r="W1141" s="12"/>
    </row>
    <row r="1142" spans="1:23" ht="14.25" hidden="1">
      <c r="A1142" s="14">
        <v>1138</v>
      </c>
      <c r="B1142" s="63">
        <v>34</v>
      </c>
      <c r="C1142" s="63" t="s">
        <v>1931</v>
      </c>
      <c r="D1142" s="70" t="s">
        <v>23</v>
      </c>
      <c r="E1142" s="72" t="s">
        <v>1982</v>
      </c>
      <c r="F1142" s="12" t="s">
        <v>1983</v>
      </c>
      <c r="G1142" s="10" t="s">
        <v>24</v>
      </c>
      <c r="H1142" s="11">
        <v>0.7</v>
      </c>
      <c r="I1142" s="63">
        <v>1</v>
      </c>
      <c r="J1142" s="65">
        <v>30000</v>
      </c>
      <c r="K1142" s="65">
        <v>30000</v>
      </c>
      <c r="L1142" s="65">
        <v>30000</v>
      </c>
      <c r="M1142" s="65">
        <v>0</v>
      </c>
      <c r="N1142" s="65" t="s">
        <v>13</v>
      </c>
      <c r="O1142" s="12" t="s">
        <v>21</v>
      </c>
      <c r="P1142" s="12"/>
      <c r="Q1142" s="64"/>
      <c r="R1142" s="66"/>
      <c r="S1142" s="66"/>
      <c r="T1142" s="66"/>
      <c r="U1142" s="66"/>
      <c r="V1142" s="69"/>
      <c r="W1142" s="12"/>
    </row>
    <row r="1143" spans="1:23" ht="14.25" hidden="1">
      <c r="A1143" s="14">
        <v>1139</v>
      </c>
      <c r="B1143" s="63">
        <v>35</v>
      </c>
      <c r="C1143" s="63" t="s">
        <v>1931</v>
      </c>
      <c r="D1143" s="70" t="s">
        <v>23</v>
      </c>
      <c r="E1143" s="72" t="s">
        <v>1982</v>
      </c>
      <c r="F1143" s="12" t="s">
        <v>995</v>
      </c>
      <c r="G1143" s="10" t="s">
        <v>19</v>
      </c>
      <c r="H1143" s="11">
        <v>0.7</v>
      </c>
      <c r="I1143" s="63">
        <v>1</v>
      </c>
      <c r="J1143" s="65">
        <v>7000</v>
      </c>
      <c r="K1143" s="65">
        <v>7000</v>
      </c>
      <c r="L1143" s="65">
        <v>7000</v>
      </c>
      <c r="M1143" s="65">
        <v>0</v>
      </c>
      <c r="N1143" s="65" t="s">
        <v>13</v>
      </c>
      <c r="O1143" s="12" t="s">
        <v>21</v>
      </c>
      <c r="P1143" s="12"/>
      <c r="Q1143" s="64"/>
      <c r="R1143" s="66"/>
      <c r="S1143" s="66"/>
      <c r="T1143" s="66"/>
      <c r="U1143" s="66"/>
      <c r="V1143" s="69"/>
      <c r="W1143" s="12"/>
    </row>
    <row r="1144" spans="1:23" ht="14.25" hidden="1">
      <c r="A1144" s="14">
        <v>1140</v>
      </c>
      <c r="B1144" s="63">
        <v>36</v>
      </c>
      <c r="C1144" s="63" t="s">
        <v>1931</v>
      </c>
      <c r="D1144" s="70" t="s">
        <v>23</v>
      </c>
      <c r="E1144" s="72" t="s">
        <v>1982</v>
      </c>
      <c r="F1144" s="12" t="s">
        <v>1984</v>
      </c>
      <c r="G1144" s="10" t="s">
        <v>19</v>
      </c>
      <c r="H1144" s="11">
        <v>0.7</v>
      </c>
      <c r="I1144" s="63">
        <v>1</v>
      </c>
      <c r="J1144" s="65">
        <v>30000</v>
      </c>
      <c r="K1144" s="65">
        <v>30000</v>
      </c>
      <c r="L1144" s="65">
        <v>30000</v>
      </c>
      <c r="M1144" s="65">
        <v>0</v>
      </c>
      <c r="N1144" s="65" t="s">
        <v>13</v>
      </c>
      <c r="O1144" s="12" t="s">
        <v>21</v>
      </c>
      <c r="P1144" s="12"/>
      <c r="Q1144" s="64"/>
      <c r="R1144" s="66"/>
      <c r="S1144" s="66"/>
      <c r="T1144" s="66"/>
      <c r="U1144" s="66"/>
      <c r="V1144" s="69"/>
      <c r="W1144" s="12"/>
    </row>
    <row r="1145" spans="1:23" ht="14.25" hidden="1">
      <c r="A1145" s="14">
        <v>1141</v>
      </c>
      <c r="B1145" s="63">
        <v>37</v>
      </c>
      <c r="C1145" s="63" t="s">
        <v>1931</v>
      </c>
      <c r="D1145" s="70" t="s">
        <v>23</v>
      </c>
      <c r="E1145" s="72" t="s">
        <v>1982</v>
      </c>
      <c r="F1145" s="12" t="s">
        <v>1985</v>
      </c>
      <c r="G1145" s="10" t="s">
        <v>19</v>
      </c>
      <c r="H1145" s="11">
        <v>0.7</v>
      </c>
      <c r="I1145" s="63">
        <v>1</v>
      </c>
      <c r="J1145" s="65">
        <v>21000</v>
      </c>
      <c r="K1145" s="65">
        <v>21000</v>
      </c>
      <c r="L1145" s="65">
        <v>21000</v>
      </c>
      <c r="M1145" s="65">
        <v>0</v>
      </c>
      <c r="N1145" s="65" t="s">
        <v>13</v>
      </c>
      <c r="O1145" s="12" t="s">
        <v>21</v>
      </c>
      <c r="P1145" s="12"/>
      <c r="Q1145" s="64"/>
      <c r="R1145" s="66"/>
      <c r="S1145" s="66"/>
      <c r="T1145" s="66"/>
      <c r="U1145" s="66"/>
      <c r="V1145" s="69"/>
      <c r="W1145" s="12"/>
    </row>
    <row r="1146" spans="1:23" ht="14.25" hidden="1">
      <c r="A1146" s="14">
        <v>1142</v>
      </c>
      <c r="B1146" s="63">
        <v>38</v>
      </c>
      <c r="C1146" s="63" t="s">
        <v>1931</v>
      </c>
      <c r="D1146" s="70" t="s">
        <v>23</v>
      </c>
      <c r="E1146" s="72" t="s">
        <v>1986</v>
      </c>
      <c r="F1146" s="12" t="s">
        <v>1987</v>
      </c>
      <c r="G1146" s="10" t="s">
        <v>19</v>
      </c>
      <c r="H1146" s="11">
        <v>0.7</v>
      </c>
      <c r="I1146" s="63">
        <v>1</v>
      </c>
      <c r="J1146" s="65">
        <v>13100</v>
      </c>
      <c r="K1146" s="65">
        <v>13100</v>
      </c>
      <c r="L1146" s="65">
        <v>13100</v>
      </c>
      <c r="M1146" s="65">
        <v>0</v>
      </c>
      <c r="N1146" s="65" t="s">
        <v>13</v>
      </c>
      <c r="O1146" s="12" t="s">
        <v>21</v>
      </c>
      <c r="P1146" s="12"/>
      <c r="Q1146" s="64"/>
      <c r="R1146" s="66"/>
      <c r="S1146" s="66"/>
      <c r="T1146" s="66"/>
      <c r="U1146" s="66"/>
      <c r="V1146" s="69"/>
      <c r="W1146" s="12"/>
    </row>
    <row r="1147" spans="1:23" ht="14.25" hidden="1">
      <c r="A1147" s="14">
        <v>1143</v>
      </c>
      <c r="B1147" s="63">
        <v>39</v>
      </c>
      <c r="C1147" s="63" t="s">
        <v>1931</v>
      </c>
      <c r="D1147" s="70" t="s">
        <v>23</v>
      </c>
      <c r="E1147" s="72" t="s">
        <v>1986</v>
      </c>
      <c r="F1147" s="12" t="s">
        <v>1988</v>
      </c>
      <c r="G1147" s="10" t="s">
        <v>19</v>
      </c>
      <c r="H1147" s="11">
        <v>0.7</v>
      </c>
      <c r="I1147" s="63">
        <v>1</v>
      </c>
      <c r="J1147" s="65">
        <v>27700</v>
      </c>
      <c r="K1147" s="65">
        <v>27700</v>
      </c>
      <c r="L1147" s="65">
        <v>27700</v>
      </c>
      <c r="M1147" s="65">
        <v>0</v>
      </c>
      <c r="N1147" s="65" t="s">
        <v>13</v>
      </c>
      <c r="O1147" s="12" t="s">
        <v>21</v>
      </c>
      <c r="P1147" s="12"/>
      <c r="Q1147" s="64"/>
      <c r="R1147" s="66"/>
      <c r="S1147" s="66"/>
      <c r="T1147" s="66"/>
      <c r="U1147" s="66"/>
      <c r="V1147" s="69"/>
      <c r="W1147" s="12"/>
    </row>
    <row r="1148" spans="1:23" ht="14.25" hidden="1">
      <c r="A1148" s="14">
        <v>1144</v>
      </c>
      <c r="B1148" s="63">
        <v>40</v>
      </c>
      <c r="C1148" s="63" t="s">
        <v>1931</v>
      </c>
      <c r="D1148" s="70" t="s">
        <v>23</v>
      </c>
      <c r="E1148" s="72" t="s">
        <v>1986</v>
      </c>
      <c r="F1148" s="12" t="s">
        <v>1977</v>
      </c>
      <c r="G1148" s="10" t="s">
        <v>19</v>
      </c>
      <c r="H1148" s="11">
        <v>0.7</v>
      </c>
      <c r="I1148" s="63">
        <v>6</v>
      </c>
      <c r="J1148" s="65">
        <v>3000</v>
      </c>
      <c r="K1148" s="65">
        <v>18000</v>
      </c>
      <c r="L1148" s="65">
        <v>18000</v>
      </c>
      <c r="M1148" s="65">
        <v>0</v>
      </c>
      <c r="N1148" s="65" t="s">
        <v>13</v>
      </c>
      <c r="O1148" s="12" t="s">
        <v>21</v>
      </c>
      <c r="P1148" s="12"/>
      <c r="Q1148" s="64"/>
      <c r="R1148" s="66"/>
      <c r="S1148" s="66"/>
      <c r="T1148" s="66"/>
      <c r="U1148" s="66"/>
      <c r="V1148" s="69"/>
      <c r="W1148" s="12"/>
    </row>
    <row r="1149" spans="1:23" ht="14.25" hidden="1">
      <c r="A1149" s="14">
        <v>1145</v>
      </c>
      <c r="B1149" s="63">
        <v>41</v>
      </c>
      <c r="C1149" s="63" t="s">
        <v>1931</v>
      </c>
      <c r="D1149" s="70" t="s">
        <v>23</v>
      </c>
      <c r="E1149" s="72" t="s">
        <v>1989</v>
      </c>
      <c r="F1149" s="12" t="s">
        <v>1990</v>
      </c>
      <c r="G1149" s="10" t="s">
        <v>19</v>
      </c>
      <c r="H1149" s="11">
        <v>0.7</v>
      </c>
      <c r="I1149" s="63">
        <v>1</v>
      </c>
      <c r="J1149" s="65">
        <v>10000</v>
      </c>
      <c r="K1149" s="65">
        <v>10000</v>
      </c>
      <c r="L1149" s="65">
        <v>10000</v>
      </c>
      <c r="M1149" s="65">
        <v>0</v>
      </c>
      <c r="N1149" s="65" t="s">
        <v>13</v>
      </c>
      <c r="O1149" s="12" t="s">
        <v>21</v>
      </c>
      <c r="P1149" s="12"/>
      <c r="Q1149" s="64"/>
      <c r="R1149" s="66"/>
      <c r="S1149" s="66"/>
      <c r="T1149" s="66"/>
      <c r="U1149" s="66"/>
      <c r="V1149" s="69"/>
      <c r="W1149" s="12"/>
    </row>
    <row r="1150" spans="1:23" ht="14.25" hidden="1">
      <c r="A1150" s="14">
        <v>1146</v>
      </c>
      <c r="B1150" s="63">
        <v>42</v>
      </c>
      <c r="C1150" s="63" t="s">
        <v>1931</v>
      </c>
      <c r="D1150" s="70" t="s">
        <v>23</v>
      </c>
      <c r="E1150" s="72" t="s">
        <v>1989</v>
      </c>
      <c r="F1150" s="12" t="s">
        <v>1991</v>
      </c>
      <c r="G1150" s="10" t="s">
        <v>24</v>
      </c>
      <c r="H1150" s="11">
        <v>0.7</v>
      </c>
      <c r="I1150" s="63">
        <v>1</v>
      </c>
      <c r="J1150" s="65">
        <v>50000</v>
      </c>
      <c r="K1150" s="65">
        <v>50000</v>
      </c>
      <c r="L1150" s="65">
        <v>50000</v>
      </c>
      <c r="M1150" s="65">
        <v>0</v>
      </c>
      <c r="N1150" s="65" t="s">
        <v>13</v>
      </c>
      <c r="O1150" s="12" t="s">
        <v>21</v>
      </c>
      <c r="P1150" s="12"/>
      <c r="Q1150" s="64"/>
      <c r="R1150" s="66"/>
      <c r="S1150" s="66"/>
      <c r="T1150" s="66"/>
      <c r="U1150" s="66"/>
      <c r="V1150" s="69"/>
      <c r="W1150" s="12"/>
    </row>
    <row r="1151" spans="1:23" ht="14.25" hidden="1">
      <c r="A1151" s="14">
        <v>1147</v>
      </c>
      <c r="B1151" s="63">
        <v>43</v>
      </c>
      <c r="C1151" s="63" t="s">
        <v>1931</v>
      </c>
      <c r="D1151" s="70" t="s">
        <v>23</v>
      </c>
      <c r="E1151" s="72" t="s">
        <v>1992</v>
      </c>
      <c r="F1151" s="12" t="s">
        <v>1971</v>
      </c>
      <c r="G1151" s="10" t="s">
        <v>19</v>
      </c>
      <c r="H1151" s="11">
        <v>0.7</v>
      </c>
      <c r="I1151" s="63">
        <v>1</v>
      </c>
      <c r="J1151" s="65">
        <v>15000</v>
      </c>
      <c r="K1151" s="65">
        <v>15000</v>
      </c>
      <c r="L1151" s="65">
        <v>15000</v>
      </c>
      <c r="M1151" s="65">
        <v>0</v>
      </c>
      <c r="N1151" s="65" t="s">
        <v>13</v>
      </c>
      <c r="O1151" s="12" t="s">
        <v>21</v>
      </c>
      <c r="P1151" s="12"/>
      <c r="Q1151" s="64"/>
      <c r="R1151" s="66"/>
      <c r="S1151" s="66"/>
      <c r="T1151" s="66"/>
      <c r="U1151" s="66"/>
      <c r="V1151" s="69"/>
      <c r="W1151" s="12"/>
    </row>
    <row r="1152" spans="1:23" ht="14.25" hidden="1">
      <c r="A1152" s="14">
        <v>1148</v>
      </c>
      <c r="B1152" s="63">
        <v>44</v>
      </c>
      <c r="C1152" s="63" t="s">
        <v>1931</v>
      </c>
      <c r="D1152" s="70" t="s">
        <v>23</v>
      </c>
      <c r="E1152" s="72" t="s">
        <v>1992</v>
      </c>
      <c r="F1152" s="12" t="s">
        <v>1977</v>
      </c>
      <c r="G1152" s="10" t="s">
        <v>19</v>
      </c>
      <c r="H1152" s="11">
        <v>0.7</v>
      </c>
      <c r="I1152" s="63">
        <v>6</v>
      </c>
      <c r="J1152" s="65">
        <v>3000</v>
      </c>
      <c r="K1152" s="65">
        <v>18000</v>
      </c>
      <c r="L1152" s="65">
        <v>18000</v>
      </c>
      <c r="M1152" s="65">
        <v>0</v>
      </c>
      <c r="N1152" s="65" t="s">
        <v>13</v>
      </c>
      <c r="O1152" s="12" t="s">
        <v>21</v>
      </c>
      <c r="P1152" s="12"/>
      <c r="Q1152" s="64"/>
      <c r="R1152" s="66"/>
      <c r="S1152" s="66"/>
      <c r="T1152" s="66"/>
      <c r="U1152" s="66"/>
      <c r="V1152" s="69"/>
      <c r="W1152" s="12"/>
    </row>
    <row r="1153" spans="1:23" ht="14.25" hidden="1">
      <c r="A1153" s="14">
        <v>1149</v>
      </c>
      <c r="B1153" s="63">
        <v>45</v>
      </c>
      <c r="C1153" s="63" t="s">
        <v>1931</v>
      </c>
      <c r="D1153" s="70" t="s">
        <v>23</v>
      </c>
      <c r="E1153" s="72" t="s">
        <v>1992</v>
      </c>
      <c r="F1153" s="12" t="s">
        <v>1984</v>
      </c>
      <c r="G1153" s="10" t="s">
        <v>19</v>
      </c>
      <c r="H1153" s="11">
        <v>0.7</v>
      </c>
      <c r="I1153" s="63">
        <v>1</v>
      </c>
      <c r="J1153" s="65">
        <v>30000</v>
      </c>
      <c r="K1153" s="65">
        <v>30000</v>
      </c>
      <c r="L1153" s="65">
        <v>30000</v>
      </c>
      <c r="M1153" s="65">
        <v>0</v>
      </c>
      <c r="N1153" s="65" t="s">
        <v>13</v>
      </c>
      <c r="O1153" s="12" t="s">
        <v>21</v>
      </c>
      <c r="P1153" s="12"/>
      <c r="Q1153" s="64"/>
      <c r="R1153" s="66"/>
      <c r="S1153" s="66"/>
      <c r="T1153" s="66"/>
      <c r="U1153" s="66"/>
      <c r="V1153" s="69"/>
      <c r="W1153" s="12"/>
    </row>
    <row r="1154" spans="1:23" ht="14.25" hidden="1">
      <c r="A1154" s="14">
        <v>1150</v>
      </c>
      <c r="B1154" s="63">
        <v>46</v>
      </c>
      <c r="C1154" s="63" t="s">
        <v>1931</v>
      </c>
      <c r="D1154" s="70" t="s">
        <v>23</v>
      </c>
      <c r="E1154" s="72" t="s">
        <v>1993</v>
      </c>
      <c r="F1154" s="12" t="s">
        <v>1985</v>
      </c>
      <c r="G1154" s="10" t="s">
        <v>19</v>
      </c>
      <c r="H1154" s="11">
        <v>0.7</v>
      </c>
      <c r="I1154" s="63">
        <v>1</v>
      </c>
      <c r="J1154" s="65">
        <v>21000</v>
      </c>
      <c r="K1154" s="65">
        <v>21000</v>
      </c>
      <c r="L1154" s="65">
        <v>21000</v>
      </c>
      <c r="M1154" s="65">
        <v>0</v>
      </c>
      <c r="N1154" s="65" t="s">
        <v>13</v>
      </c>
      <c r="O1154" s="12" t="s">
        <v>21</v>
      </c>
      <c r="P1154" s="12"/>
      <c r="Q1154" s="64"/>
      <c r="R1154" s="66"/>
      <c r="S1154" s="66"/>
      <c r="T1154" s="66"/>
      <c r="U1154" s="66"/>
      <c r="V1154" s="69"/>
      <c r="W1154" s="12"/>
    </row>
    <row r="1155" spans="1:23" ht="14.25" hidden="1">
      <c r="A1155" s="14">
        <v>1151</v>
      </c>
      <c r="B1155" s="63">
        <v>47</v>
      </c>
      <c r="C1155" s="63" t="s">
        <v>1931</v>
      </c>
      <c r="D1155" s="70" t="s">
        <v>23</v>
      </c>
      <c r="E1155" s="72" t="s">
        <v>1993</v>
      </c>
      <c r="F1155" s="12" t="s">
        <v>1971</v>
      </c>
      <c r="G1155" s="10" t="s">
        <v>19</v>
      </c>
      <c r="H1155" s="11">
        <v>0.7</v>
      </c>
      <c r="I1155" s="63">
        <v>1</v>
      </c>
      <c r="J1155" s="65">
        <v>15000</v>
      </c>
      <c r="K1155" s="65">
        <v>15000</v>
      </c>
      <c r="L1155" s="65">
        <v>15000</v>
      </c>
      <c r="M1155" s="65">
        <v>0</v>
      </c>
      <c r="N1155" s="65" t="s">
        <v>13</v>
      </c>
      <c r="O1155" s="12" t="s">
        <v>21</v>
      </c>
      <c r="P1155" s="12"/>
      <c r="Q1155" s="64"/>
      <c r="R1155" s="66"/>
      <c r="S1155" s="66"/>
      <c r="T1155" s="66"/>
      <c r="U1155" s="66"/>
      <c r="V1155" s="69"/>
      <c r="W1155" s="12"/>
    </row>
    <row r="1156" spans="1:23" ht="14.25" hidden="1">
      <c r="A1156" s="14">
        <v>1152</v>
      </c>
      <c r="B1156" s="63">
        <v>48</v>
      </c>
      <c r="C1156" s="63" t="s">
        <v>1931</v>
      </c>
      <c r="D1156" s="70" t="s">
        <v>23</v>
      </c>
      <c r="E1156" s="72" t="s">
        <v>1993</v>
      </c>
      <c r="F1156" s="12" t="s">
        <v>1973</v>
      </c>
      <c r="G1156" s="10" t="s">
        <v>19</v>
      </c>
      <c r="H1156" s="11">
        <v>0.7</v>
      </c>
      <c r="I1156" s="63">
        <v>1</v>
      </c>
      <c r="J1156" s="65">
        <v>8000</v>
      </c>
      <c r="K1156" s="65">
        <v>8000</v>
      </c>
      <c r="L1156" s="65">
        <v>8000</v>
      </c>
      <c r="M1156" s="65">
        <v>0</v>
      </c>
      <c r="N1156" s="65" t="s">
        <v>13</v>
      </c>
      <c r="O1156" s="12" t="s">
        <v>21</v>
      </c>
      <c r="P1156" s="12"/>
      <c r="Q1156" s="64"/>
      <c r="R1156" s="66"/>
      <c r="S1156" s="66"/>
      <c r="T1156" s="66"/>
      <c r="U1156" s="66"/>
      <c r="V1156" s="69"/>
      <c r="W1156" s="12"/>
    </row>
    <row r="1157" spans="1:23" ht="14.25" hidden="1">
      <c r="A1157" s="14">
        <v>1153</v>
      </c>
      <c r="B1157" s="63">
        <v>49</v>
      </c>
      <c r="C1157" s="63" t="s">
        <v>1931</v>
      </c>
      <c r="D1157" s="70" t="s">
        <v>23</v>
      </c>
      <c r="E1157" s="72" t="s">
        <v>1993</v>
      </c>
      <c r="F1157" s="12" t="s">
        <v>1975</v>
      </c>
      <c r="G1157" s="10" t="s">
        <v>19</v>
      </c>
      <c r="H1157" s="11">
        <v>0.7</v>
      </c>
      <c r="I1157" s="63">
        <v>1</v>
      </c>
      <c r="J1157" s="65">
        <v>18000</v>
      </c>
      <c r="K1157" s="65">
        <v>18000</v>
      </c>
      <c r="L1157" s="65">
        <v>18000</v>
      </c>
      <c r="M1157" s="65">
        <v>0</v>
      </c>
      <c r="N1157" s="65" t="s">
        <v>13</v>
      </c>
      <c r="O1157" s="12" t="s">
        <v>21</v>
      </c>
      <c r="P1157" s="12"/>
      <c r="Q1157" s="64"/>
      <c r="R1157" s="66"/>
      <c r="S1157" s="66"/>
      <c r="T1157" s="66"/>
      <c r="U1157" s="66"/>
      <c r="V1157" s="69"/>
      <c r="W1157" s="12"/>
    </row>
    <row r="1158" spans="1:23" ht="14.25" hidden="1">
      <c r="A1158" s="14">
        <v>1154</v>
      </c>
      <c r="B1158" s="63">
        <v>50</v>
      </c>
      <c r="C1158" s="63" t="s">
        <v>1931</v>
      </c>
      <c r="D1158" s="70" t="s">
        <v>23</v>
      </c>
      <c r="E1158" s="72" t="s">
        <v>1993</v>
      </c>
      <c r="F1158" s="12" t="s">
        <v>1975</v>
      </c>
      <c r="G1158" s="10" t="s">
        <v>19</v>
      </c>
      <c r="H1158" s="11">
        <v>0.7</v>
      </c>
      <c r="I1158" s="63">
        <v>1</v>
      </c>
      <c r="J1158" s="65">
        <v>18000</v>
      </c>
      <c r="K1158" s="65">
        <v>18000</v>
      </c>
      <c r="L1158" s="65">
        <v>18000</v>
      </c>
      <c r="M1158" s="65">
        <v>0</v>
      </c>
      <c r="N1158" s="65" t="s">
        <v>13</v>
      </c>
      <c r="O1158" s="12" t="s">
        <v>21</v>
      </c>
      <c r="P1158" s="12"/>
      <c r="Q1158" s="64"/>
      <c r="R1158" s="66"/>
      <c r="S1158" s="66"/>
      <c r="T1158" s="66"/>
      <c r="U1158" s="66"/>
      <c r="V1158" s="69"/>
      <c r="W1158" s="12"/>
    </row>
    <row r="1159" spans="1:23" ht="14.25" hidden="1">
      <c r="A1159" s="14">
        <v>1155</v>
      </c>
      <c r="B1159" s="63">
        <v>51</v>
      </c>
      <c r="C1159" s="63" t="s">
        <v>1931</v>
      </c>
      <c r="D1159" s="70" t="s">
        <v>23</v>
      </c>
      <c r="E1159" s="72" t="s">
        <v>1994</v>
      </c>
      <c r="F1159" s="12" t="s">
        <v>1973</v>
      </c>
      <c r="G1159" s="10" t="s">
        <v>19</v>
      </c>
      <c r="H1159" s="11">
        <v>0.7</v>
      </c>
      <c r="I1159" s="63">
        <v>1</v>
      </c>
      <c r="J1159" s="65">
        <v>8500</v>
      </c>
      <c r="K1159" s="65">
        <v>8500</v>
      </c>
      <c r="L1159" s="65">
        <v>8500</v>
      </c>
      <c r="M1159" s="65">
        <v>0</v>
      </c>
      <c r="N1159" s="65" t="s">
        <v>13</v>
      </c>
      <c r="O1159" s="12" t="s">
        <v>21</v>
      </c>
      <c r="P1159" s="12"/>
      <c r="Q1159" s="64"/>
      <c r="R1159" s="66"/>
      <c r="S1159" s="66"/>
      <c r="T1159" s="66"/>
      <c r="U1159" s="66"/>
      <c r="V1159" s="69"/>
      <c r="W1159" s="12"/>
    </row>
    <row r="1160" spans="1:23" ht="14.25" hidden="1">
      <c r="A1160" s="14">
        <v>1156</v>
      </c>
      <c r="B1160" s="63">
        <v>52</v>
      </c>
      <c r="C1160" s="63" t="s">
        <v>1931</v>
      </c>
      <c r="D1160" s="70" t="s">
        <v>23</v>
      </c>
      <c r="E1160" s="72" t="s">
        <v>1994</v>
      </c>
      <c r="F1160" s="12" t="s">
        <v>1972</v>
      </c>
      <c r="G1160" s="10" t="s">
        <v>24</v>
      </c>
      <c r="H1160" s="11">
        <v>0.7</v>
      </c>
      <c r="I1160" s="63">
        <v>1</v>
      </c>
      <c r="J1160" s="65">
        <v>120000</v>
      </c>
      <c r="K1160" s="65">
        <v>120000</v>
      </c>
      <c r="L1160" s="65">
        <v>120000</v>
      </c>
      <c r="M1160" s="65">
        <v>0</v>
      </c>
      <c r="N1160" s="65" t="s">
        <v>13</v>
      </c>
      <c r="O1160" s="12" t="s">
        <v>21</v>
      </c>
      <c r="P1160" s="12"/>
      <c r="Q1160" s="64"/>
      <c r="R1160" s="66"/>
      <c r="S1160" s="66"/>
      <c r="T1160" s="66"/>
      <c r="U1160" s="66"/>
      <c r="V1160" s="69"/>
      <c r="W1160" s="12"/>
    </row>
    <row r="1161" spans="1:23" ht="28.5" hidden="1">
      <c r="A1161" s="14">
        <v>1157</v>
      </c>
      <c r="B1161" s="63">
        <v>53</v>
      </c>
      <c r="C1161" s="63" t="s">
        <v>1931</v>
      </c>
      <c r="D1161" s="70" t="s">
        <v>23</v>
      </c>
      <c r="E1161" s="72" t="s">
        <v>1994</v>
      </c>
      <c r="F1161" s="12" t="s">
        <v>1995</v>
      </c>
      <c r="G1161" s="10" t="s">
        <v>19</v>
      </c>
      <c r="H1161" s="11">
        <v>0.7</v>
      </c>
      <c r="I1161" s="63">
        <v>1</v>
      </c>
      <c r="J1161" s="65">
        <v>9000</v>
      </c>
      <c r="K1161" s="65">
        <v>9000</v>
      </c>
      <c r="L1161" s="65">
        <v>9000</v>
      </c>
      <c r="M1161" s="65">
        <v>0</v>
      </c>
      <c r="N1161" s="65" t="s">
        <v>13</v>
      </c>
      <c r="O1161" s="12" t="s">
        <v>21</v>
      </c>
      <c r="P1161" s="12"/>
      <c r="Q1161" s="64"/>
      <c r="R1161" s="66"/>
      <c r="S1161" s="66"/>
      <c r="T1161" s="66"/>
      <c r="U1161" s="66"/>
      <c r="V1161" s="69"/>
      <c r="W1161" s="12"/>
    </row>
    <row r="1162" spans="1:23" ht="14.25" hidden="1">
      <c r="A1162" s="14">
        <v>1158</v>
      </c>
      <c r="B1162" s="63">
        <v>54</v>
      </c>
      <c r="C1162" s="63" t="s">
        <v>1931</v>
      </c>
      <c r="D1162" s="70" t="s">
        <v>23</v>
      </c>
      <c r="E1162" s="72" t="s">
        <v>1994</v>
      </c>
      <c r="F1162" s="12" t="s">
        <v>82</v>
      </c>
      <c r="G1162" s="10" t="s">
        <v>19</v>
      </c>
      <c r="H1162" s="11">
        <v>0.7</v>
      </c>
      <c r="I1162" s="63">
        <v>1</v>
      </c>
      <c r="J1162" s="65">
        <v>22600</v>
      </c>
      <c r="K1162" s="65">
        <v>22600</v>
      </c>
      <c r="L1162" s="65">
        <v>22600</v>
      </c>
      <c r="M1162" s="65">
        <v>0</v>
      </c>
      <c r="N1162" s="65" t="s">
        <v>13</v>
      </c>
      <c r="O1162" s="12" t="s">
        <v>21</v>
      </c>
      <c r="P1162" s="12"/>
      <c r="Q1162" s="64"/>
      <c r="R1162" s="66"/>
      <c r="S1162" s="66"/>
      <c r="T1162" s="66"/>
      <c r="U1162" s="66"/>
      <c r="V1162" s="69"/>
      <c r="W1162" s="12"/>
    </row>
    <row r="1163" spans="1:23" ht="14.25" hidden="1">
      <c r="A1163" s="14">
        <v>1159</v>
      </c>
      <c r="B1163" s="63">
        <v>55</v>
      </c>
      <c r="C1163" s="63" t="s">
        <v>1931</v>
      </c>
      <c r="D1163" s="70" t="s">
        <v>23</v>
      </c>
      <c r="E1163" s="72" t="s">
        <v>1994</v>
      </c>
      <c r="F1163" s="12" t="s">
        <v>1975</v>
      </c>
      <c r="G1163" s="10" t="s">
        <v>19</v>
      </c>
      <c r="H1163" s="11">
        <v>0.7</v>
      </c>
      <c r="I1163" s="63">
        <v>1</v>
      </c>
      <c r="J1163" s="65">
        <v>18000</v>
      </c>
      <c r="K1163" s="65">
        <v>18000</v>
      </c>
      <c r="L1163" s="65">
        <v>18000</v>
      </c>
      <c r="M1163" s="65">
        <v>0</v>
      </c>
      <c r="N1163" s="65" t="s">
        <v>13</v>
      </c>
      <c r="O1163" s="12" t="s">
        <v>21</v>
      </c>
      <c r="P1163" s="12"/>
      <c r="Q1163" s="64"/>
      <c r="R1163" s="66"/>
      <c r="S1163" s="66"/>
      <c r="T1163" s="66"/>
      <c r="U1163" s="66"/>
      <c r="V1163" s="69"/>
      <c r="W1163" s="12"/>
    </row>
    <row r="1164" spans="1:23" ht="42.75" hidden="1">
      <c r="A1164" s="14">
        <v>1160</v>
      </c>
      <c r="B1164" s="63">
        <v>56</v>
      </c>
      <c r="C1164" s="63" t="s">
        <v>1931</v>
      </c>
      <c r="D1164" s="70" t="s">
        <v>18</v>
      </c>
      <c r="E1164" s="72" t="s">
        <v>1932</v>
      </c>
      <c r="F1164" s="12" t="s">
        <v>872</v>
      </c>
      <c r="G1164" s="10" t="s">
        <v>19</v>
      </c>
      <c r="H1164" s="11">
        <v>0.2</v>
      </c>
      <c r="I1164" s="63">
        <v>1</v>
      </c>
      <c r="J1164" s="65">
        <v>220000</v>
      </c>
      <c r="K1164" s="65">
        <v>220000</v>
      </c>
      <c r="L1164" s="65">
        <v>220000</v>
      </c>
      <c r="M1164" s="65">
        <v>0</v>
      </c>
      <c r="N1164" s="65" t="s">
        <v>25</v>
      </c>
      <c r="O1164" s="12" t="s">
        <v>22</v>
      </c>
      <c r="P1164" s="12" t="s">
        <v>1934</v>
      </c>
      <c r="Q1164" s="64"/>
      <c r="R1164" s="66"/>
      <c r="S1164" s="66"/>
      <c r="T1164" s="66"/>
      <c r="U1164" s="66"/>
      <c r="V1164" s="69"/>
      <c r="W1164" s="12"/>
    </row>
    <row r="1165" spans="1:23" ht="57" hidden="1">
      <c r="A1165" s="14">
        <v>1161</v>
      </c>
      <c r="B1165" s="63">
        <v>57</v>
      </c>
      <c r="C1165" s="63" t="s">
        <v>1931</v>
      </c>
      <c r="D1165" s="70" t="s">
        <v>18</v>
      </c>
      <c r="E1165" s="72" t="s">
        <v>1932</v>
      </c>
      <c r="F1165" s="12" t="s">
        <v>1996</v>
      </c>
      <c r="G1165" s="10" t="s">
        <v>19</v>
      </c>
      <c r="H1165" s="11">
        <v>0.2</v>
      </c>
      <c r="I1165" s="63">
        <v>1</v>
      </c>
      <c r="J1165" s="65">
        <v>557000</v>
      </c>
      <c r="K1165" s="65">
        <v>557000</v>
      </c>
      <c r="L1165" s="65">
        <v>557000</v>
      </c>
      <c r="M1165" s="65">
        <v>0</v>
      </c>
      <c r="N1165" s="65" t="s">
        <v>20</v>
      </c>
      <c r="O1165" s="12" t="s">
        <v>22</v>
      </c>
      <c r="P1165" s="12" t="s">
        <v>1997</v>
      </c>
      <c r="Q1165" s="64"/>
      <c r="R1165" s="66"/>
      <c r="S1165" s="66"/>
      <c r="T1165" s="66"/>
      <c r="U1165" s="66"/>
      <c r="V1165" s="69"/>
      <c r="W1165" s="12"/>
    </row>
    <row r="1166" spans="1:23" ht="28.5" hidden="1">
      <c r="A1166" s="14">
        <v>1162</v>
      </c>
      <c r="B1166" s="63">
        <v>58</v>
      </c>
      <c r="C1166" s="63" t="s">
        <v>1931</v>
      </c>
      <c r="D1166" s="70" t="s">
        <v>18</v>
      </c>
      <c r="E1166" s="72" t="s">
        <v>1932</v>
      </c>
      <c r="F1166" s="12" t="s">
        <v>1998</v>
      </c>
      <c r="G1166" s="10" t="s">
        <v>24</v>
      </c>
      <c r="H1166" s="11">
        <v>0.2</v>
      </c>
      <c r="I1166" s="63">
        <v>1</v>
      </c>
      <c r="J1166" s="65">
        <v>200000</v>
      </c>
      <c r="K1166" s="65">
        <v>200000</v>
      </c>
      <c r="L1166" s="65">
        <v>200000</v>
      </c>
      <c r="M1166" s="65">
        <v>0</v>
      </c>
      <c r="N1166" s="65" t="s">
        <v>25</v>
      </c>
      <c r="O1166" s="12" t="s">
        <v>38</v>
      </c>
      <c r="P1166" s="12" t="s">
        <v>626</v>
      </c>
      <c r="Q1166" s="64" t="s">
        <v>1999</v>
      </c>
      <c r="R1166" s="66" t="s">
        <v>1955</v>
      </c>
      <c r="S1166" s="66" t="s">
        <v>2000</v>
      </c>
      <c r="T1166" s="66" t="s">
        <v>1969</v>
      </c>
      <c r="U1166" s="66" t="s">
        <v>589</v>
      </c>
      <c r="V1166" s="69">
        <v>198800</v>
      </c>
      <c r="W1166" s="12"/>
    </row>
    <row r="1167" spans="1:23" ht="14.25" hidden="1">
      <c r="A1167" s="14">
        <v>1163</v>
      </c>
      <c r="B1167" s="63">
        <v>59</v>
      </c>
      <c r="C1167" s="63" t="s">
        <v>1931</v>
      </c>
      <c r="D1167" s="70" t="s">
        <v>18</v>
      </c>
      <c r="E1167" s="72" t="s">
        <v>1932</v>
      </c>
      <c r="F1167" s="12" t="s">
        <v>2001</v>
      </c>
      <c r="G1167" s="10" t="s">
        <v>24</v>
      </c>
      <c r="H1167" s="11">
        <v>0.2</v>
      </c>
      <c r="I1167" s="63">
        <v>1</v>
      </c>
      <c r="J1167" s="65">
        <v>250000</v>
      </c>
      <c r="K1167" s="65">
        <v>250000</v>
      </c>
      <c r="L1167" s="65">
        <v>250000</v>
      </c>
      <c r="M1167" s="65">
        <v>0</v>
      </c>
      <c r="N1167" s="65" t="s">
        <v>25</v>
      </c>
      <c r="O1167" s="12" t="s">
        <v>133</v>
      </c>
      <c r="P1167" s="12" t="s">
        <v>2002</v>
      </c>
      <c r="Q1167" s="64" t="s">
        <v>1999</v>
      </c>
      <c r="R1167" s="66" t="s">
        <v>2003</v>
      </c>
      <c r="S1167" s="66" t="s">
        <v>2004</v>
      </c>
      <c r="T1167" s="66"/>
      <c r="U1167" s="66"/>
      <c r="V1167" s="69"/>
      <c r="W1167" s="12"/>
    </row>
    <row r="1168" spans="1:23" ht="28.5" hidden="1">
      <c r="A1168" s="14">
        <v>1164</v>
      </c>
      <c r="B1168" s="63">
        <v>60</v>
      </c>
      <c r="C1168" s="63" t="s">
        <v>1931</v>
      </c>
      <c r="D1168" s="70" t="s">
        <v>23</v>
      </c>
      <c r="E1168" s="72" t="s">
        <v>1976</v>
      </c>
      <c r="F1168" s="12" t="s">
        <v>2005</v>
      </c>
      <c r="G1168" s="10" t="s">
        <v>24</v>
      </c>
      <c r="H1168" s="11">
        <v>0.2</v>
      </c>
      <c r="I1168" s="63">
        <v>1</v>
      </c>
      <c r="J1168" s="65">
        <v>80000</v>
      </c>
      <c r="K1168" s="65">
        <v>80000</v>
      </c>
      <c r="L1168" s="65">
        <v>80000</v>
      </c>
      <c r="M1168" s="65">
        <v>0</v>
      </c>
      <c r="N1168" s="65" t="s">
        <v>13</v>
      </c>
      <c r="O1168" s="12" t="s">
        <v>21</v>
      </c>
      <c r="P1168" s="12"/>
      <c r="Q1168" s="64"/>
      <c r="R1168" s="66"/>
      <c r="S1168" s="66"/>
      <c r="T1168" s="66"/>
      <c r="U1168" s="66"/>
      <c r="V1168" s="69"/>
      <c r="W1168" s="12"/>
    </row>
    <row r="1169" spans="1:23" ht="28.5" hidden="1">
      <c r="A1169" s="14">
        <v>1165</v>
      </c>
      <c r="B1169" s="63">
        <v>61</v>
      </c>
      <c r="C1169" s="63" t="s">
        <v>1931</v>
      </c>
      <c r="D1169" s="70" t="s">
        <v>23</v>
      </c>
      <c r="E1169" s="72" t="s">
        <v>1982</v>
      </c>
      <c r="F1169" s="12" t="s">
        <v>2006</v>
      </c>
      <c r="G1169" s="10" t="s">
        <v>24</v>
      </c>
      <c r="H1169" s="11">
        <v>0.2</v>
      </c>
      <c r="I1169" s="63">
        <v>1</v>
      </c>
      <c r="J1169" s="65">
        <v>30000</v>
      </c>
      <c r="K1169" s="65">
        <v>30000</v>
      </c>
      <c r="L1169" s="65">
        <v>30000</v>
      </c>
      <c r="M1169" s="65">
        <v>0</v>
      </c>
      <c r="N1169" s="65" t="s">
        <v>13</v>
      </c>
      <c r="O1169" s="12" t="s">
        <v>21</v>
      </c>
      <c r="P1169" s="12"/>
      <c r="Q1169" s="64"/>
      <c r="R1169" s="66"/>
      <c r="S1169" s="66"/>
      <c r="T1169" s="66"/>
      <c r="U1169" s="66"/>
      <c r="V1169" s="69"/>
      <c r="W1169" s="12"/>
    </row>
    <row r="1170" spans="1:23" ht="14.25" hidden="1">
      <c r="A1170" s="14">
        <v>1166</v>
      </c>
      <c r="B1170" s="63">
        <v>62</v>
      </c>
      <c r="C1170" s="63" t="s">
        <v>1931</v>
      </c>
      <c r="D1170" s="70" t="s">
        <v>23</v>
      </c>
      <c r="E1170" s="72" t="s">
        <v>1986</v>
      </c>
      <c r="F1170" s="12" t="s">
        <v>1100</v>
      </c>
      <c r="G1170" s="10" t="s">
        <v>24</v>
      </c>
      <c r="H1170" s="11">
        <v>0.2</v>
      </c>
      <c r="I1170" s="63">
        <v>1</v>
      </c>
      <c r="J1170" s="65">
        <v>50000</v>
      </c>
      <c r="K1170" s="65">
        <v>50000</v>
      </c>
      <c r="L1170" s="65">
        <v>50000</v>
      </c>
      <c r="M1170" s="65">
        <v>0</v>
      </c>
      <c r="N1170" s="65" t="s">
        <v>13</v>
      </c>
      <c r="O1170" s="12" t="s">
        <v>21</v>
      </c>
      <c r="P1170" s="12"/>
      <c r="Q1170" s="64"/>
      <c r="R1170" s="66"/>
      <c r="S1170" s="66"/>
      <c r="T1170" s="66"/>
      <c r="U1170" s="66"/>
      <c r="V1170" s="69"/>
      <c r="W1170" s="12"/>
    </row>
    <row r="1171" spans="1:23" ht="28.5" hidden="1">
      <c r="A1171" s="14">
        <v>1167</v>
      </c>
      <c r="B1171" s="63">
        <v>63</v>
      </c>
      <c r="C1171" s="63" t="s">
        <v>1931</v>
      </c>
      <c r="D1171" s="70" t="s">
        <v>23</v>
      </c>
      <c r="E1171" s="72" t="s">
        <v>1992</v>
      </c>
      <c r="F1171" s="12" t="s">
        <v>2007</v>
      </c>
      <c r="G1171" s="10" t="s">
        <v>24</v>
      </c>
      <c r="H1171" s="11">
        <v>0.2</v>
      </c>
      <c r="I1171" s="63">
        <v>1</v>
      </c>
      <c r="J1171" s="65">
        <v>50000</v>
      </c>
      <c r="K1171" s="65">
        <v>50000</v>
      </c>
      <c r="L1171" s="65">
        <v>50000</v>
      </c>
      <c r="M1171" s="65">
        <v>0</v>
      </c>
      <c r="N1171" s="65" t="s">
        <v>13</v>
      </c>
      <c r="O1171" s="12" t="s">
        <v>21</v>
      </c>
      <c r="P1171" s="12"/>
      <c r="Q1171" s="64"/>
      <c r="R1171" s="66"/>
      <c r="S1171" s="66"/>
      <c r="T1171" s="66"/>
      <c r="U1171" s="66"/>
      <c r="V1171" s="69"/>
      <c r="W1171" s="12"/>
    </row>
    <row r="1172" spans="1:23" ht="28.5" hidden="1">
      <c r="A1172" s="14">
        <v>1168</v>
      </c>
      <c r="B1172" s="63">
        <v>64</v>
      </c>
      <c r="C1172" s="63" t="s">
        <v>1931</v>
      </c>
      <c r="D1172" s="70" t="s">
        <v>18</v>
      </c>
      <c r="E1172" s="72" t="s">
        <v>1932</v>
      </c>
      <c r="F1172" s="12" t="s">
        <v>2008</v>
      </c>
      <c r="G1172" s="10" t="s">
        <v>19</v>
      </c>
      <c r="H1172" s="11">
        <v>0.1</v>
      </c>
      <c r="I1172" s="63">
        <v>1</v>
      </c>
      <c r="J1172" s="65">
        <v>2000000</v>
      </c>
      <c r="K1172" s="65">
        <v>2000000</v>
      </c>
      <c r="L1172" s="65">
        <v>2000000</v>
      </c>
      <c r="M1172" s="65">
        <v>0</v>
      </c>
      <c r="N1172" s="65" t="s">
        <v>20</v>
      </c>
      <c r="O1172" s="12" t="s">
        <v>39</v>
      </c>
      <c r="P1172" s="12" t="s">
        <v>2746</v>
      </c>
      <c r="Q1172" s="64" t="s">
        <v>2009</v>
      </c>
      <c r="R1172" s="66"/>
      <c r="S1172" s="66"/>
      <c r="T1172" s="66"/>
      <c r="U1172" s="66"/>
      <c r="V1172" s="69"/>
      <c r="W1172" s="12"/>
    </row>
    <row r="1173" spans="1:23" ht="14.25" hidden="1">
      <c r="A1173" s="14">
        <v>1169</v>
      </c>
      <c r="B1173" s="63">
        <v>65</v>
      </c>
      <c r="C1173" s="63" t="s">
        <v>1931</v>
      </c>
      <c r="D1173" s="70" t="s">
        <v>23</v>
      </c>
      <c r="E1173" s="72" t="s">
        <v>1986</v>
      </c>
      <c r="F1173" s="12" t="s">
        <v>2010</v>
      </c>
      <c r="G1173" s="10" t="s">
        <v>24</v>
      </c>
      <c r="H1173" s="11">
        <v>0.1</v>
      </c>
      <c r="I1173" s="63">
        <v>1</v>
      </c>
      <c r="J1173" s="65">
        <v>50000</v>
      </c>
      <c r="K1173" s="65">
        <v>50000</v>
      </c>
      <c r="L1173" s="65">
        <v>50000</v>
      </c>
      <c r="M1173" s="65">
        <v>0</v>
      </c>
      <c r="N1173" s="65" t="s">
        <v>13</v>
      </c>
      <c r="O1173" s="12" t="s">
        <v>21</v>
      </c>
      <c r="P1173" s="12"/>
      <c r="Q1173" s="64"/>
      <c r="R1173" s="66"/>
      <c r="S1173" s="66"/>
      <c r="T1173" s="66"/>
      <c r="U1173" s="66"/>
      <c r="V1173" s="67"/>
      <c r="W1173" s="68"/>
    </row>
    <row r="1174" spans="1:23" ht="14.25" hidden="1">
      <c r="A1174" s="14">
        <v>1170</v>
      </c>
      <c r="B1174" s="63">
        <v>66</v>
      </c>
      <c r="C1174" s="63" t="s">
        <v>1931</v>
      </c>
      <c r="D1174" s="70" t="s">
        <v>23</v>
      </c>
      <c r="E1174" s="72" t="s">
        <v>1989</v>
      </c>
      <c r="F1174" s="12" t="s">
        <v>2010</v>
      </c>
      <c r="G1174" s="10" t="s">
        <v>24</v>
      </c>
      <c r="H1174" s="11">
        <v>0.1</v>
      </c>
      <c r="I1174" s="63">
        <v>1</v>
      </c>
      <c r="J1174" s="65">
        <v>50000</v>
      </c>
      <c r="K1174" s="65">
        <v>50000</v>
      </c>
      <c r="L1174" s="65">
        <v>50000</v>
      </c>
      <c r="M1174" s="65">
        <v>0</v>
      </c>
      <c r="N1174" s="65" t="s">
        <v>13</v>
      </c>
      <c r="O1174" s="12" t="s">
        <v>21</v>
      </c>
      <c r="P1174" s="12"/>
      <c r="Q1174" s="64"/>
      <c r="R1174" s="66"/>
      <c r="S1174" s="66"/>
      <c r="T1174" s="66"/>
      <c r="U1174" s="66"/>
      <c r="V1174" s="67"/>
      <c r="W1174" s="68"/>
    </row>
    <row r="1175" spans="1:23" s="208" customFormat="1" ht="28.5" hidden="1">
      <c r="A1175" s="190">
        <v>1171</v>
      </c>
      <c r="B1175" s="191">
        <v>1</v>
      </c>
      <c r="C1175" s="191" t="s">
        <v>2011</v>
      </c>
      <c r="D1175" s="192" t="s">
        <v>18</v>
      </c>
      <c r="E1175" s="192" t="s">
        <v>2012</v>
      </c>
      <c r="F1175" s="193" t="s">
        <v>2013</v>
      </c>
      <c r="G1175" s="194" t="s">
        <v>19</v>
      </c>
      <c r="H1175" s="195">
        <v>0.7</v>
      </c>
      <c r="I1175" s="191">
        <v>1</v>
      </c>
      <c r="J1175" s="382">
        <v>70000</v>
      </c>
      <c r="K1175" s="197">
        <v>70000</v>
      </c>
      <c r="L1175" s="197">
        <v>70000</v>
      </c>
      <c r="M1175" s="197">
        <v>0</v>
      </c>
      <c r="N1175" s="197" t="s">
        <v>25</v>
      </c>
      <c r="O1175" s="490" t="s">
        <v>133</v>
      </c>
      <c r="P1175" s="199"/>
      <c r="Q1175" s="200" t="s">
        <v>2014</v>
      </c>
      <c r="R1175" s="201" t="s">
        <v>217</v>
      </c>
      <c r="S1175" s="201"/>
      <c r="T1175" s="201"/>
      <c r="U1175" s="201"/>
      <c r="V1175" s="202"/>
      <c r="W1175" s="236"/>
    </row>
    <row r="1176" spans="1:23" ht="28.5" hidden="1">
      <c r="A1176" s="14">
        <v>1172</v>
      </c>
      <c r="B1176" s="63">
        <v>2</v>
      </c>
      <c r="C1176" s="63" t="s">
        <v>2011</v>
      </c>
      <c r="D1176" s="70" t="s">
        <v>18</v>
      </c>
      <c r="E1176" s="70" t="s">
        <v>2012</v>
      </c>
      <c r="F1176" s="9" t="s">
        <v>2015</v>
      </c>
      <c r="G1176" s="10" t="s">
        <v>24</v>
      </c>
      <c r="H1176" s="11">
        <v>0.7</v>
      </c>
      <c r="I1176" s="63">
        <v>1</v>
      </c>
      <c r="J1176" s="65">
        <v>493500</v>
      </c>
      <c r="K1176" s="65">
        <v>493500</v>
      </c>
      <c r="L1176" s="65">
        <v>96862.43</v>
      </c>
      <c r="M1176" s="65">
        <v>396637.57</v>
      </c>
      <c r="N1176" s="65" t="s">
        <v>25</v>
      </c>
      <c r="O1176" s="506" t="s">
        <v>133</v>
      </c>
      <c r="P1176" s="507"/>
      <c r="Q1176" s="504" t="s">
        <v>2016</v>
      </c>
      <c r="R1176" s="502" t="s">
        <v>700</v>
      </c>
      <c r="S1176" s="502" t="s">
        <v>2017</v>
      </c>
      <c r="T1176" s="502"/>
      <c r="U1176" s="502"/>
      <c r="V1176" s="503"/>
      <c r="W1176" s="68"/>
    </row>
    <row r="1177" spans="1:23" ht="28.5" hidden="1">
      <c r="A1177" s="14">
        <v>1173</v>
      </c>
      <c r="B1177" s="63">
        <v>3</v>
      </c>
      <c r="C1177" s="63" t="s">
        <v>2011</v>
      </c>
      <c r="D1177" s="70" t="s">
        <v>18</v>
      </c>
      <c r="E1177" s="70" t="s">
        <v>2012</v>
      </c>
      <c r="F1177" s="9" t="s">
        <v>457</v>
      </c>
      <c r="G1177" s="10" t="s">
        <v>19</v>
      </c>
      <c r="H1177" s="11">
        <v>0.7</v>
      </c>
      <c r="I1177" s="63">
        <v>1</v>
      </c>
      <c r="J1177" s="65">
        <v>760000</v>
      </c>
      <c r="K1177" s="65">
        <v>760000</v>
      </c>
      <c r="L1177" s="65">
        <v>760000</v>
      </c>
      <c r="M1177" s="65">
        <v>0</v>
      </c>
      <c r="N1177" s="65" t="s">
        <v>20</v>
      </c>
      <c r="O1177" s="506" t="s">
        <v>43</v>
      </c>
      <c r="P1177" s="509"/>
      <c r="Q1177" s="498" t="s">
        <v>2974</v>
      </c>
      <c r="R1177" s="500" t="s">
        <v>2805</v>
      </c>
      <c r="S1177" s="500"/>
      <c r="T1177" s="502"/>
      <c r="U1177" s="502"/>
      <c r="V1177" s="503"/>
      <c r="W1177" s="68"/>
    </row>
    <row r="1178" spans="1:23" ht="14.25" hidden="1">
      <c r="A1178" s="14">
        <v>1174</v>
      </c>
      <c r="B1178" s="63">
        <v>4</v>
      </c>
      <c r="C1178" s="63" t="s">
        <v>2011</v>
      </c>
      <c r="D1178" s="70" t="s">
        <v>18</v>
      </c>
      <c r="E1178" s="70" t="s">
        <v>2012</v>
      </c>
      <c r="F1178" s="9" t="s">
        <v>2018</v>
      </c>
      <c r="G1178" s="10" t="s">
        <v>19</v>
      </c>
      <c r="H1178" s="11">
        <v>0.7</v>
      </c>
      <c r="I1178" s="63">
        <v>3</v>
      </c>
      <c r="J1178" s="65">
        <v>35000</v>
      </c>
      <c r="K1178" s="65">
        <v>105000</v>
      </c>
      <c r="L1178" s="65">
        <v>51000</v>
      </c>
      <c r="M1178" s="65">
        <v>54000</v>
      </c>
      <c r="N1178" s="65" t="s">
        <v>25</v>
      </c>
      <c r="O1178" s="506" t="s">
        <v>133</v>
      </c>
      <c r="P1178" s="507"/>
      <c r="Q1178" s="499" t="s">
        <v>2014</v>
      </c>
      <c r="R1178" s="500" t="s">
        <v>2975</v>
      </c>
      <c r="S1178" s="500"/>
      <c r="T1178" s="502"/>
      <c r="U1178" s="502"/>
      <c r="V1178" s="503"/>
      <c r="W1178" s="68"/>
    </row>
    <row r="1179" spans="1:23" ht="14.25" hidden="1">
      <c r="A1179" s="14">
        <v>1175</v>
      </c>
      <c r="B1179" s="63">
        <v>5</v>
      </c>
      <c r="C1179" s="63" t="s">
        <v>2011</v>
      </c>
      <c r="D1179" s="70" t="s">
        <v>18</v>
      </c>
      <c r="E1179" s="70" t="s">
        <v>2012</v>
      </c>
      <c r="F1179" s="9" t="s">
        <v>2019</v>
      </c>
      <c r="G1179" s="10" t="s">
        <v>19</v>
      </c>
      <c r="H1179" s="11">
        <v>0.7</v>
      </c>
      <c r="I1179" s="63">
        <v>1</v>
      </c>
      <c r="J1179" s="65">
        <v>430000</v>
      </c>
      <c r="K1179" s="65">
        <v>430000</v>
      </c>
      <c r="L1179" s="65">
        <v>430000</v>
      </c>
      <c r="M1179" s="65">
        <v>0</v>
      </c>
      <c r="N1179" s="65" t="s">
        <v>25</v>
      </c>
      <c r="O1179" s="506" t="s">
        <v>133</v>
      </c>
      <c r="P1179" s="507"/>
      <c r="Q1179" s="498" t="s">
        <v>2974</v>
      </c>
      <c r="R1179" s="502" t="s">
        <v>665</v>
      </c>
      <c r="S1179" s="502" t="s">
        <v>2020</v>
      </c>
      <c r="T1179" s="505"/>
      <c r="U1179" s="502"/>
      <c r="V1179" s="503"/>
      <c r="W1179" s="68"/>
    </row>
    <row r="1180" spans="1:23" ht="25.5" hidden="1">
      <c r="A1180" s="14">
        <v>1176</v>
      </c>
      <c r="B1180" s="63">
        <v>6</v>
      </c>
      <c r="C1180" s="63" t="s">
        <v>2011</v>
      </c>
      <c r="D1180" s="70" t="s">
        <v>18</v>
      </c>
      <c r="E1180" s="70" t="s">
        <v>2012</v>
      </c>
      <c r="F1180" s="9" t="s">
        <v>2021</v>
      </c>
      <c r="G1180" s="10" t="s">
        <v>19</v>
      </c>
      <c r="H1180" s="11">
        <v>0.7</v>
      </c>
      <c r="I1180" s="63">
        <v>1</v>
      </c>
      <c r="J1180" s="65">
        <v>550000</v>
      </c>
      <c r="K1180" s="65">
        <v>550000</v>
      </c>
      <c r="L1180" s="65">
        <v>550000</v>
      </c>
      <c r="M1180" s="65">
        <v>0</v>
      </c>
      <c r="N1180" s="65" t="s">
        <v>20</v>
      </c>
      <c r="O1180" s="506" t="s">
        <v>43</v>
      </c>
      <c r="P1180" s="509"/>
      <c r="Q1180" s="498" t="s">
        <v>2022</v>
      </c>
      <c r="R1180" s="502" t="s">
        <v>1770</v>
      </c>
      <c r="S1180" s="502" t="s">
        <v>2976</v>
      </c>
      <c r="T1180" s="502"/>
      <c r="U1180" s="502"/>
      <c r="V1180" s="503"/>
      <c r="W1180" s="68"/>
    </row>
    <row r="1181" spans="1:23" ht="14.25" hidden="1">
      <c r="A1181" s="14">
        <v>1177</v>
      </c>
      <c r="B1181" s="63">
        <v>7</v>
      </c>
      <c r="C1181" s="63" t="s">
        <v>2011</v>
      </c>
      <c r="D1181" s="70" t="s">
        <v>18</v>
      </c>
      <c r="E1181" s="70" t="s">
        <v>2012</v>
      </c>
      <c r="F1181" s="9" t="s">
        <v>2023</v>
      </c>
      <c r="G1181" s="10" t="s">
        <v>24</v>
      </c>
      <c r="H1181" s="11">
        <v>0.7</v>
      </c>
      <c r="I1181" s="63">
        <v>1</v>
      </c>
      <c r="J1181" s="65">
        <v>497000</v>
      </c>
      <c r="K1181" s="65">
        <v>497000</v>
      </c>
      <c r="L1181" s="65">
        <v>490000</v>
      </c>
      <c r="M1181" s="65">
        <v>7000</v>
      </c>
      <c r="N1181" s="65" t="s">
        <v>25</v>
      </c>
      <c r="O1181" s="506" t="s">
        <v>22</v>
      </c>
      <c r="P1181" s="507"/>
      <c r="Q1181" s="498"/>
      <c r="R1181" s="502"/>
      <c r="S1181" s="502"/>
      <c r="T1181" s="502"/>
      <c r="U1181" s="502"/>
      <c r="V1181" s="503"/>
      <c r="W1181" s="68"/>
    </row>
    <row r="1182" spans="1:23" ht="28.5" hidden="1">
      <c r="A1182" s="14">
        <v>1178</v>
      </c>
      <c r="B1182" s="63">
        <v>8</v>
      </c>
      <c r="C1182" s="63" t="s">
        <v>2011</v>
      </c>
      <c r="D1182" s="70" t="s">
        <v>23</v>
      </c>
      <c r="E1182" s="70" t="s">
        <v>2024</v>
      </c>
      <c r="F1182" s="9" t="s">
        <v>609</v>
      </c>
      <c r="G1182" s="10" t="s">
        <v>19</v>
      </c>
      <c r="H1182" s="11">
        <v>0.7</v>
      </c>
      <c r="I1182" s="63">
        <v>1</v>
      </c>
      <c r="J1182" s="65">
        <v>16000</v>
      </c>
      <c r="K1182" s="65">
        <v>16000</v>
      </c>
      <c r="L1182" s="65">
        <v>16000</v>
      </c>
      <c r="M1182" s="65">
        <v>0</v>
      </c>
      <c r="N1182" s="65" t="s">
        <v>25</v>
      </c>
      <c r="O1182" s="159" t="s">
        <v>37</v>
      </c>
      <c r="P1182" s="516"/>
      <c r="Q1182" s="234" t="s">
        <v>2977</v>
      </c>
      <c r="R1182" s="152"/>
      <c r="S1182" s="152"/>
      <c r="T1182" s="152"/>
      <c r="U1182" s="152"/>
      <c r="V1182" s="354"/>
      <c r="W1182" s="68"/>
    </row>
    <row r="1183" spans="1:23" ht="38.25" hidden="1">
      <c r="A1183" s="14">
        <v>1179</v>
      </c>
      <c r="B1183" s="63">
        <v>9</v>
      </c>
      <c r="C1183" s="63" t="s">
        <v>2011</v>
      </c>
      <c r="D1183" s="70" t="s">
        <v>23</v>
      </c>
      <c r="E1183" s="70" t="s">
        <v>2025</v>
      </c>
      <c r="F1183" s="9" t="s">
        <v>2026</v>
      </c>
      <c r="G1183" s="10" t="s">
        <v>24</v>
      </c>
      <c r="H1183" s="11">
        <v>0.7</v>
      </c>
      <c r="I1183" s="63">
        <v>1</v>
      </c>
      <c r="J1183" s="65">
        <v>50000</v>
      </c>
      <c r="K1183" s="65">
        <v>50000</v>
      </c>
      <c r="L1183" s="65">
        <v>50000</v>
      </c>
      <c r="M1183" s="65">
        <v>0</v>
      </c>
      <c r="N1183" s="65" t="s">
        <v>25</v>
      </c>
      <c r="O1183" s="159" t="s">
        <v>131</v>
      </c>
      <c r="P1183" s="516"/>
      <c r="Q1183" s="234"/>
      <c r="R1183" s="152"/>
      <c r="S1183" s="152"/>
      <c r="T1183" s="152"/>
      <c r="U1183" s="152"/>
      <c r="V1183" s="354"/>
      <c r="W1183" s="68"/>
    </row>
    <row r="1184" spans="1:23" ht="38.25" hidden="1">
      <c r="A1184" s="14">
        <v>1180</v>
      </c>
      <c r="B1184" s="63">
        <v>10</v>
      </c>
      <c r="C1184" s="63" t="s">
        <v>2011</v>
      </c>
      <c r="D1184" s="70" t="s">
        <v>23</v>
      </c>
      <c r="E1184" s="70" t="s">
        <v>2027</v>
      </c>
      <c r="F1184" s="9" t="s">
        <v>2028</v>
      </c>
      <c r="G1184" s="10" t="s">
        <v>24</v>
      </c>
      <c r="H1184" s="11">
        <v>0.7</v>
      </c>
      <c r="I1184" s="63">
        <v>1</v>
      </c>
      <c r="J1184" s="65">
        <v>50000</v>
      </c>
      <c r="K1184" s="65">
        <v>50000</v>
      </c>
      <c r="L1184" s="65">
        <v>50000</v>
      </c>
      <c r="M1184" s="65">
        <v>0</v>
      </c>
      <c r="N1184" s="65" t="s">
        <v>25</v>
      </c>
      <c r="O1184" s="159" t="s">
        <v>131</v>
      </c>
      <c r="P1184" s="516"/>
      <c r="Q1184" s="234"/>
      <c r="R1184" s="152"/>
      <c r="S1184" s="152"/>
      <c r="T1184" s="152"/>
      <c r="U1184" s="152"/>
      <c r="V1184" s="354"/>
      <c r="W1184" s="68"/>
    </row>
    <row r="1185" spans="1:23" ht="14.25" hidden="1">
      <c r="A1185" s="14">
        <v>1181</v>
      </c>
      <c r="B1185" s="63">
        <v>11</v>
      </c>
      <c r="C1185" s="63" t="s">
        <v>2011</v>
      </c>
      <c r="D1185" s="70" t="s">
        <v>23</v>
      </c>
      <c r="E1185" s="70" t="s">
        <v>2029</v>
      </c>
      <c r="F1185" s="9" t="s">
        <v>2030</v>
      </c>
      <c r="G1185" s="10" t="s">
        <v>19</v>
      </c>
      <c r="H1185" s="11">
        <v>0.7</v>
      </c>
      <c r="I1185" s="63">
        <v>1</v>
      </c>
      <c r="J1185" s="65">
        <v>10000</v>
      </c>
      <c r="K1185" s="65">
        <v>10000</v>
      </c>
      <c r="L1185" s="65">
        <v>10000</v>
      </c>
      <c r="M1185" s="65">
        <v>0</v>
      </c>
      <c r="N1185" s="65" t="s">
        <v>25</v>
      </c>
      <c r="O1185" s="159" t="s">
        <v>38</v>
      </c>
      <c r="P1185" s="516"/>
      <c r="Q1185" s="234" t="s">
        <v>2978</v>
      </c>
      <c r="R1185" s="152" t="s">
        <v>1405</v>
      </c>
      <c r="S1185" s="152" t="s">
        <v>2979</v>
      </c>
      <c r="T1185" s="152" t="s">
        <v>2579</v>
      </c>
      <c r="U1185" s="152" t="s">
        <v>2980</v>
      </c>
      <c r="V1185" s="354">
        <f>L1185</f>
        <v>10000</v>
      </c>
      <c r="W1185" s="68"/>
    </row>
    <row r="1186" spans="1:23" ht="14.25" hidden="1">
      <c r="A1186" s="14">
        <v>1182</v>
      </c>
      <c r="B1186" s="63">
        <v>12</v>
      </c>
      <c r="C1186" s="63" t="s">
        <v>2011</v>
      </c>
      <c r="D1186" s="70" t="s">
        <v>23</v>
      </c>
      <c r="E1186" s="70" t="s">
        <v>2031</v>
      </c>
      <c r="F1186" s="9" t="s">
        <v>2032</v>
      </c>
      <c r="G1186" s="10" t="s">
        <v>24</v>
      </c>
      <c r="H1186" s="11">
        <v>0.7</v>
      </c>
      <c r="I1186" s="63">
        <v>1</v>
      </c>
      <c r="J1186" s="65">
        <v>73600</v>
      </c>
      <c r="K1186" s="65">
        <v>73600</v>
      </c>
      <c r="L1186" s="65">
        <v>73600</v>
      </c>
      <c r="M1186" s="65">
        <v>0</v>
      </c>
      <c r="N1186" s="65" t="s">
        <v>25</v>
      </c>
      <c r="O1186" s="159" t="s">
        <v>38</v>
      </c>
      <c r="P1186" s="516"/>
      <c r="Q1186" s="234" t="s">
        <v>2981</v>
      </c>
      <c r="R1186" s="152" t="s">
        <v>2982</v>
      </c>
      <c r="S1186" s="383" t="s">
        <v>2983</v>
      </c>
      <c r="T1186" s="152" t="s">
        <v>2984</v>
      </c>
      <c r="U1186" s="152" t="s">
        <v>2985</v>
      </c>
      <c r="V1186" s="354">
        <v>73600</v>
      </c>
      <c r="W1186" s="68"/>
    </row>
    <row r="1187" spans="1:23" ht="14.25" hidden="1">
      <c r="A1187" s="14">
        <v>1183</v>
      </c>
      <c r="B1187" s="63">
        <v>13</v>
      </c>
      <c r="C1187" s="63" t="s">
        <v>2011</v>
      </c>
      <c r="D1187" s="70" t="s">
        <v>23</v>
      </c>
      <c r="E1187" s="70" t="s">
        <v>2031</v>
      </c>
      <c r="F1187" s="9" t="s">
        <v>2033</v>
      </c>
      <c r="G1187" s="10" t="s">
        <v>24</v>
      </c>
      <c r="H1187" s="11">
        <v>0.7</v>
      </c>
      <c r="I1187" s="63">
        <v>1</v>
      </c>
      <c r="J1187" s="65">
        <v>30000</v>
      </c>
      <c r="K1187" s="65">
        <v>30000</v>
      </c>
      <c r="L1187" s="65">
        <v>30000</v>
      </c>
      <c r="M1187" s="65">
        <v>0</v>
      </c>
      <c r="N1187" s="65" t="s">
        <v>25</v>
      </c>
      <c r="O1187" s="159" t="s">
        <v>38</v>
      </c>
      <c r="P1187" s="516"/>
      <c r="Q1187" s="234" t="s">
        <v>2986</v>
      </c>
      <c r="R1187" s="152" t="s">
        <v>2987</v>
      </c>
      <c r="S1187" s="383" t="s">
        <v>2988</v>
      </c>
      <c r="T1187" s="152" t="s">
        <v>2989</v>
      </c>
      <c r="U1187" s="152" t="s">
        <v>2984</v>
      </c>
      <c r="V1187" s="354">
        <v>30000</v>
      </c>
      <c r="W1187" s="68"/>
    </row>
    <row r="1188" spans="1:23" ht="28.5" hidden="1">
      <c r="A1188" s="14">
        <v>1184</v>
      </c>
      <c r="B1188" s="63">
        <v>14</v>
      </c>
      <c r="C1188" s="63" t="s">
        <v>2011</v>
      </c>
      <c r="D1188" s="70" t="s">
        <v>23</v>
      </c>
      <c r="E1188" s="70" t="s">
        <v>2031</v>
      </c>
      <c r="F1188" s="9" t="s">
        <v>609</v>
      </c>
      <c r="G1188" s="10" t="s">
        <v>19</v>
      </c>
      <c r="H1188" s="11">
        <v>0.7</v>
      </c>
      <c r="I1188" s="63">
        <v>1</v>
      </c>
      <c r="J1188" s="65">
        <v>16000</v>
      </c>
      <c r="K1188" s="65">
        <v>16000</v>
      </c>
      <c r="L1188" s="65">
        <v>16000</v>
      </c>
      <c r="M1188" s="65">
        <v>0</v>
      </c>
      <c r="N1188" s="65" t="s">
        <v>25</v>
      </c>
      <c r="O1188" s="159" t="s">
        <v>38</v>
      </c>
      <c r="P1188" s="516"/>
      <c r="Q1188" s="234" t="s">
        <v>2977</v>
      </c>
      <c r="R1188" s="152" t="s">
        <v>1362</v>
      </c>
      <c r="S1188" s="383" t="s">
        <v>2990</v>
      </c>
      <c r="T1188" s="152" t="s">
        <v>2991</v>
      </c>
      <c r="U1188" s="152" t="s">
        <v>2992</v>
      </c>
      <c r="V1188" s="354">
        <v>16000</v>
      </c>
      <c r="W1188" s="68"/>
    </row>
    <row r="1189" spans="1:23" ht="14.25" hidden="1">
      <c r="A1189" s="14">
        <v>1185</v>
      </c>
      <c r="B1189" s="63">
        <v>15</v>
      </c>
      <c r="C1189" s="63" t="s">
        <v>2011</v>
      </c>
      <c r="D1189" s="70" t="s">
        <v>23</v>
      </c>
      <c r="E1189" s="70" t="s">
        <v>2034</v>
      </c>
      <c r="F1189" s="9" t="s">
        <v>2035</v>
      </c>
      <c r="G1189" s="10" t="s">
        <v>24</v>
      </c>
      <c r="H1189" s="11">
        <v>0.7</v>
      </c>
      <c r="I1189" s="63">
        <v>1</v>
      </c>
      <c r="J1189" s="65">
        <v>60000</v>
      </c>
      <c r="K1189" s="65">
        <v>60000</v>
      </c>
      <c r="L1189" s="65">
        <v>60000</v>
      </c>
      <c r="M1189" s="65">
        <v>0</v>
      </c>
      <c r="N1189" s="65" t="s">
        <v>25</v>
      </c>
      <c r="O1189" s="159" t="s">
        <v>38</v>
      </c>
      <c r="P1189" s="516"/>
      <c r="Q1189" s="234" t="s">
        <v>2993</v>
      </c>
      <c r="R1189" s="152" t="s">
        <v>1427</v>
      </c>
      <c r="S1189" s="383" t="s">
        <v>2994</v>
      </c>
      <c r="T1189" s="152" t="s">
        <v>2995</v>
      </c>
      <c r="U1189" s="152" t="s">
        <v>2996</v>
      </c>
      <c r="V1189" s="354">
        <f>L1189</f>
        <v>60000</v>
      </c>
      <c r="W1189" s="68"/>
    </row>
    <row r="1190" spans="1:23" ht="38.25" hidden="1">
      <c r="A1190" s="14">
        <v>1186</v>
      </c>
      <c r="B1190" s="63">
        <v>16</v>
      </c>
      <c r="C1190" s="63" t="s">
        <v>2011</v>
      </c>
      <c r="D1190" s="70" t="s">
        <v>23</v>
      </c>
      <c r="E1190" s="70" t="s">
        <v>2036</v>
      </c>
      <c r="F1190" s="9" t="s">
        <v>2028</v>
      </c>
      <c r="G1190" s="10" t="s">
        <v>24</v>
      </c>
      <c r="H1190" s="11">
        <v>0.7</v>
      </c>
      <c r="I1190" s="63">
        <v>1</v>
      </c>
      <c r="J1190" s="65">
        <v>70000</v>
      </c>
      <c r="K1190" s="65">
        <v>70000</v>
      </c>
      <c r="L1190" s="65">
        <v>70000</v>
      </c>
      <c r="M1190" s="65">
        <v>0</v>
      </c>
      <c r="N1190" s="65" t="s">
        <v>25</v>
      </c>
      <c r="O1190" s="159" t="s">
        <v>131</v>
      </c>
      <c r="P1190" s="516"/>
      <c r="Q1190" s="234"/>
      <c r="R1190" s="152"/>
      <c r="S1190" s="152"/>
      <c r="T1190" s="152"/>
      <c r="U1190" s="152"/>
      <c r="V1190" s="354"/>
      <c r="W1190" s="68"/>
    </row>
    <row r="1191" spans="1:23" ht="14.25" hidden="1">
      <c r="A1191" s="14">
        <v>1187</v>
      </c>
      <c r="B1191" s="63">
        <v>17</v>
      </c>
      <c r="C1191" s="63" t="s">
        <v>2011</v>
      </c>
      <c r="D1191" s="70" t="s">
        <v>23</v>
      </c>
      <c r="E1191" s="70" t="s">
        <v>2036</v>
      </c>
      <c r="F1191" s="9" t="s">
        <v>98</v>
      </c>
      <c r="G1191" s="10" t="s">
        <v>19</v>
      </c>
      <c r="H1191" s="11">
        <v>0.7</v>
      </c>
      <c r="I1191" s="63">
        <v>1</v>
      </c>
      <c r="J1191" s="65">
        <v>7000</v>
      </c>
      <c r="K1191" s="65">
        <v>7000</v>
      </c>
      <c r="L1191" s="65">
        <v>7000</v>
      </c>
      <c r="M1191" s="65">
        <v>0</v>
      </c>
      <c r="N1191" s="65" t="s">
        <v>25</v>
      </c>
      <c r="O1191" s="159" t="s">
        <v>38</v>
      </c>
      <c r="P1191" s="516"/>
      <c r="Q1191" s="234" t="s">
        <v>2997</v>
      </c>
      <c r="R1191" s="152" t="s">
        <v>2998</v>
      </c>
      <c r="S1191" s="383" t="s">
        <v>2999</v>
      </c>
      <c r="T1191" s="152" t="s">
        <v>3000</v>
      </c>
      <c r="U1191" s="152" t="s">
        <v>3001</v>
      </c>
      <c r="V1191" s="354">
        <f>L1191</f>
        <v>7000</v>
      </c>
      <c r="W1191" s="68"/>
    </row>
    <row r="1192" spans="1:23" ht="14.25" hidden="1">
      <c r="A1192" s="14">
        <v>1188</v>
      </c>
      <c r="B1192" s="63">
        <v>18</v>
      </c>
      <c r="C1192" s="63" t="s">
        <v>2011</v>
      </c>
      <c r="D1192" s="70" t="s">
        <v>23</v>
      </c>
      <c r="E1192" s="70" t="s">
        <v>2036</v>
      </c>
      <c r="F1192" s="9" t="s">
        <v>98</v>
      </c>
      <c r="G1192" s="10" t="s">
        <v>19</v>
      </c>
      <c r="H1192" s="11">
        <v>0.7</v>
      </c>
      <c r="I1192" s="63">
        <v>1</v>
      </c>
      <c r="J1192" s="65">
        <v>10000</v>
      </c>
      <c r="K1192" s="65">
        <v>10000</v>
      </c>
      <c r="L1192" s="65">
        <v>10000</v>
      </c>
      <c r="M1192" s="65">
        <v>0</v>
      </c>
      <c r="N1192" s="65" t="s">
        <v>25</v>
      </c>
      <c r="O1192" s="159" t="s">
        <v>38</v>
      </c>
      <c r="P1192" s="516"/>
      <c r="Q1192" s="234" t="s">
        <v>2997</v>
      </c>
      <c r="R1192" s="152" t="s">
        <v>2998</v>
      </c>
      <c r="S1192" s="383" t="s">
        <v>2999</v>
      </c>
      <c r="T1192" s="152" t="s">
        <v>3000</v>
      </c>
      <c r="U1192" s="152" t="s">
        <v>3001</v>
      </c>
      <c r="V1192" s="354">
        <f>L1192</f>
        <v>10000</v>
      </c>
      <c r="W1192" s="68"/>
    </row>
    <row r="1193" spans="1:23" ht="28.5" hidden="1">
      <c r="A1193" s="14">
        <v>1189</v>
      </c>
      <c r="B1193" s="63">
        <v>19</v>
      </c>
      <c r="C1193" s="63" t="s">
        <v>2011</v>
      </c>
      <c r="D1193" s="70" t="s">
        <v>23</v>
      </c>
      <c r="E1193" s="71" t="s">
        <v>2037</v>
      </c>
      <c r="F1193" s="9" t="s">
        <v>412</v>
      </c>
      <c r="G1193" s="10" t="s">
        <v>19</v>
      </c>
      <c r="H1193" s="11">
        <v>0.7</v>
      </c>
      <c r="I1193" s="63">
        <v>1</v>
      </c>
      <c r="J1193" s="65">
        <v>22000</v>
      </c>
      <c r="K1193" s="65">
        <v>22000</v>
      </c>
      <c r="L1193" s="65">
        <v>22000</v>
      </c>
      <c r="M1193" s="65">
        <v>0</v>
      </c>
      <c r="N1193" s="65" t="s">
        <v>25</v>
      </c>
      <c r="O1193" s="159" t="s">
        <v>37</v>
      </c>
      <c r="P1193" s="516"/>
      <c r="Q1193" s="234" t="s">
        <v>2977</v>
      </c>
      <c r="R1193" s="152"/>
      <c r="S1193" s="152"/>
      <c r="T1193" s="152"/>
      <c r="U1193" s="152"/>
      <c r="V1193" s="354"/>
      <c r="W1193" s="68"/>
    </row>
    <row r="1194" spans="1:23" ht="38.25" hidden="1">
      <c r="A1194" s="14">
        <v>1190</v>
      </c>
      <c r="B1194" s="63">
        <v>20</v>
      </c>
      <c r="C1194" s="63" t="s">
        <v>2011</v>
      </c>
      <c r="D1194" s="70" t="s">
        <v>23</v>
      </c>
      <c r="E1194" s="71" t="s">
        <v>2037</v>
      </c>
      <c r="F1194" s="9" t="s">
        <v>2028</v>
      </c>
      <c r="G1194" s="10" t="s">
        <v>24</v>
      </c>
      <c r="H1194" s="11">
        <v>0.7</v>
      </c>
      <c r="I1194" s="63">
        <v>1</v>
      </c>
      <c r="J1194" s="65">
        <v>70000</v>
      </c>
      <c r="K1194" s="65">
        <v>70000</v>
      </c>
      <c r="L1194" s="65">
        <v>70000</v>
      </c>
      <c r="M1194" s="65">
        <v>0</v>
      </c>
      <c r="N1194" s="65" t="s">
        <v>25</v>
      </c>
      <c r="O1194" s="159" t="s">
        <v>131</v>
      </c>
      <c r="P1194" s="516"/>
      <c r="Q1194" s="234"/>
      <c r="R1194" s="152"/>
      <c r="S1194" s="152"/>
      <c r="T1194" s="152"/>
      <c r="U1194" s="152"/>
      <c r="V1194" s="354"/>
      <c r="W1194" s="68"/>
    </row>
    <row r="1195" spans="1:23" ht="38.25" hidden="1">
      <c r="A1195" s="14">
        <v>1191</v>
      </c>
      <c r="B1195" s="63">
        <v>21</v>
      </c>
      <c r="C1195" s="63" t="s">
        <v>2011</v>
      </c>
      <c r="D1195" s="70" t="s">
        <v>23</v>
      </c>
      <c r="E1195" s="71" t="s">
        <v>2037</v>
      </c>
      <c r="F1195" s="9" t="s">
        <v>2026</v>
      </c>
      <c r="G1195" s="10" t="s">
        <v>24</v>
      </c>
      <c r="H1195" s="11">
        <v>0.7</v>
      </c>
      <c r="I1195" s="63">
        <v>1</v>
      </c>
      <c r="J1195" s="65">
        <v>30000</v>
      </c>
      <c r="K1195" s="65">
        <v>30000</v>
      </c>
      <c r="L1195" s="65">
        <v>30000</v>
      </c>
      <c r="M1195" s="65">
        <v>0</v>
      </c>
      <c r="N1195" s="65" t="s">
        <v>25</v>
      </c>
      <c r="O1195" s="159" t="s">
        <v>131</v>
      </c>
      <c r="P1195" s="516"/>
      <c r="Q1195" s="234"/>
      <c r="R1195" s="152"/>
      <c r="S1195" s="152"/>
      <c r="T1195" s="152"/>
      <c r="U1195" s="152"/>
      <c r="V1195" s="354"/>
      <c r="W1195" s="68"/>
    </row>
    <row r="1196" spans="1:23" ht="14.25" hidden="1">
      <c r="A1196" s="14">
        <v>1192</v>
      </c>
      <c r="B1196" s="63">
        <v>22</v>
      </c>
      <c r="C1196" s="63" t="s">
        <v>2011</v>
      </c>
      <c r="D1196" s="70" t="s">
        <v>23</v>
      </c>
      <c r="E1196" s="71" t="s">
        <v>2038</v>
      </c>
      <c r="F1196" s="9" t="s">
        <v>412</v>
      </c>
      <c r="G1196" s="10" t="s">
        <v>19</v>
      </c>
      <c r="H1196" s="11">
        <v>0.7</v>
      </c>
      <c r="I1196" s="63">
        <v>1</v>
      </c>
      <c r="J1196" s="65">
        <v>22000</v>
      </c>
      <c r="K1196" s="65">
        <v>22000</v>
      </c>
      <c r="L1196" s="65">
        <v>22000</v>
      </c>
      <c r="M1196" s="65">
        <v>0</v>
      </c>
      <c r="N1196" s="65" t="s">
        <v>25</v>
      </c>
      <c r="O1196" s="159" t="s">
        <v>38</v>
      </c>
      <c r="P1196" s="516"/>
      <c r="Q1196" s="234" t="s">
        <v>2977</v>
      </c>
      <c r="R1196" s="152" t="s">
        <v>1421</v>
      </c>
      <c r="S1196" s="383" t="s">
        <v>3002</v>
      </c>
      <c r="T1196" s="152" t="s">
        <v>3000</v>
      </c>
      <c r="U1196" s="152" t="s">
        <v>1348</v>
      </c>
      <c r="V1196" s="354">
        <v>22000</v>
      </c>
      <c r="W1196" s="68"/>
    </row>
    <row r="1197" spans="1:23" ht="42.75" hidden="1">
      <c r="A1197" s="14">
        <v>1193</v>
      </c>
      <c r="B1197" s="63">
        <v>23</v>
      </c>
      <c r="C1197" s="63" t="s">
        <v>2011</v>
      </c>
      <c r="D1197" s="70" t="s">
        <v>23</v>
      </c>
      <c r="E1197" s="71" t="s">
        <v>2038</v>
      </c>
      <c r="F1197" s="9" t="s">
        <v>2039</v>
      </c>
      <c r="G1197" s="10" t="s">
        <v>19</v>
      </c>
      <c r="H1197" s="11">
        <v>0.7</v>
      </c>
      <c r="I1197" s="63">
        <v>1</v>
      </c>
      <c r="J1197" s="65">
        <v>25000</v>
      </c>
      <c r="K1197" s="65">
        <v>25000</v>
      </c>
      <c r="L1197" s="65">
        <v>25000</v>
      </c>
      <c r="M1197" s="65">
        <v>0</v>
      </c>
      <c r="N1197" s="65" t="s">
        <v>25</v>
      </c>
      <c r="O1197" s="159" t="s">
        <v>38</v>
      </c>
      <c r="P1197" s="516"/>
      <c r="Q1197" s="234" t="s">
        <v>2978</v>
      </c>
      <c r="R1197" s="152" t="s">
        <v>1400</v>
      </c>
      <c r="S1197" s="152" t="s">
        <v>3003</v>
      </c>
      <c r="T1197" s="152" t="s">
        <v>3004</v>
      </c>
      <c r="U1197" s="152" t="s">
        <v>3005</v>
      </c>
      <c r="V1197" s="354">
        <v>24900</v>
      </c>
      <c r="W1197" s="68"/>
    </row>
    <row r="1198" spans="1:23" ht="38.25" hidden="1">
      <c r="A1198" s="14">
        <v>1194</v>
      </c>
      <c r="B1198" s="63">
        <v>24</v>
      </c>
      <c r="C1198" s="63" t="s">
        <v>2011</v>
      </c>
      <c r="D1198" s="70" t="s">
        <v>23</v>
      </c>
      <c r="E1198" s="71" t="s">
        <v>2038</v>
      </c>
      <c r="F1198" s="9" t="s">
        <v>2028</v>
      </c>
      <c r="G1198" s="10" t="s">
        <v>24</v>
      </c>
      <c r="H1198" s="11">
        <v>0.7</v>
      </c>
      <c r="I1198" s="63">
        <v>1</v>
      </c>
      <c r="J1198" s="65">
        <v>70000</v>
      </c>
      <c r="K1198" s="65">
        <v>70000</v>
      </c>
      <c r="L1198" s="65">
        <v>70000</v>
      </c>
      <c r="M1198" s="65">
        <v>0</v>
      </c>
      <c r="N1198" s="65" t="s">
        <v>25</v>
      </c>
      <c r="O1198" s="159" t="s">
        <v>131</v>
      </c>
      <c r="P1198" s="516"/>
      <c r="Q1198" s="234"/>
      <c r="R1198" s="152"/>
      <c r="S1198" s="152"/>
      <c r="T1198" s="152"/>
      <c r="U1198" s="152"/>
      <c r="V1198" s="354"/>
      <c r="W1198" s="68"/>
    </row>
    <row r="1199" spans="1:23" ht="38.25" hidden="1">
      <c r="A1199" s="14">
        <v>1195</v>
      </c>
      <c r="B1199" s="63">
        <v>25</v>
      </c>
      <c r="C1199" s="63" t="s">
        <v>2011</v>
      </c>
      <c r="D1199" s="70" t="s">
        <v>23</v>
      </c>
      <c r="E1199" s="71" t="s">
        <v>2038</v>
      </c>
      <c r="F1199" s="9" t="s">
        <v>2040</v>
      </c>
      <c r="G1199" s="10" t="s">
        <v>24</v>
      </c>
      <c r="H1199" s="11">
        <v>0.7</v>
      </c>
      <c r="I1199" s="63">
        <v>1</v>
      </c>
      <c r="J1199" s="65">
        <v>50000</v>
      </c>
      <c r="K1199" s="65">
        <v>50000</v>
      </c>
      <c r="L1199" s="65">
        <v>50000</v>
      </c>
      <c r="M1199" s="65">
        <v>0</v>
      </c>
      <c r="N1199" s="65" t="s">
        <v>25</v>
      </c>
      <c r="O1199" s="159" t="s">
        <v>131</v>
      </c>
      <c r="P1199" s="516"/>
      <c r="Q1199" s="234"/>
      <c r="R1199" s="152"/>
      <c r="S1199" s="152"/>
      <c r="T1199" s="152"/>
      <c r="U1199" s="152"/>
      <c r="V1199" s="354"/>
      <c r="W1199" s="68"/>
    </row>
    <row r="1200" spans="1:23" ht="14.25" hidden="1">
      <c r="A1200" s="14">
        <v>1196</v>
      </c>
      <c r="B1200" s="63">
        <v>26</v>
      </c>
      <c r="C1200" s="63" t="s">
        <v>2011</v>
      </c>
      <c r="D1200" s="70" t="s">
        <v>23</v>
      </c>
      <c r="E1200" s="70" t="s">
        <v>2041</v>
      </c>
      <c r="F1200" s="9" t="s">
        <v>2042</v>
      </c>
      <c r="G1200" s="10" t="s">
        <v>24</v>
      </c>
      <c r="H1200" s="11">
        <v>0.7</v>
      </c>
      <c r="I1200" s="63">
        <v>1</v>
      </c>
      <c r="J1200" s="65">
        <v>21500</v>
      </c>
      <c r="K1200" s="65">
        <v>21500</v>
      </c>
      <c r="L1200" s="65">
        <v>21500</v>
      </c>
      <c r="M1200" s="65">
        <v>0</v>
      </c>
      <c r="N1200" s="65" t="s">
        <v>25</v>
      </c>
      <c r="O1200" s="159" t="s">
        <v>38</v>
      </c>
      <c r="P1200" s="516"/>
      <c r="Q1200" s="234" t="s">
        <v>3006</v>
      </c>
      <c r="R1200" s="152" t="s">
        <v>3007</v>
      </c>
      <c r="S1200" s="383" t="s">
        <v>3008</v>
      </c>
      <c r="T1200" s="152" t="s">
        <v>3009</v>
      </c>
      <c r="U1200" s="152" t="s">
        <v>3010</v>
      </c>
      <c r="V1200" s="354">
        <v>21500</v>
      </c>
      <c r="W1200" s="68"/>
    </row>
    <row r="1201" spans="1:23" ht="25.5" hidden="1">
      <c r="A1201" s="14">
        <v>1197</v>
      </c>
      <c r="B1201" s="63">
        <v>27</v>
      </c>
      <c r="C1201" s="63" t="s">
        <v>2011</v>
      </c>
      <c r="D1201" s="70" t="s">
        <v>23</v>
      </c>
      <c r="E1201" s="70" t="s">
        <v>2041</v>
      </c>
      <c r="F1201" s="68" t="s">
        <v>412</v>
      </c>
      <c r="G1201" s="10" t="s">
        <v>19</v>
      </c>
      <c r="H1201" s="11">
        <v>0.7</v>
      </c>
      <c r="I1201" s="63">
        <v>1</v>
      </c>
      <c r="J1201" s="65">
        <v>22000</v>
      </c>
      <c r="K1201" s="65">
        <v>22000</v>
      </c>
      <c r="L1201" s="65">
        <v>22000</v>
      </c>
      <c r="M1201" s="65">
        <v>0</v>
      </c>
      <c r="N1201" s="65" t="s">
        <v>25</v>
      </c>
      <c r="O1201" s="159" t="s">
        <v>37</v>
      </c>
      <c r="P1201" s="516"/>
      <c r="Q1201" s="234" t="s">
        <v>2977</v>
      </c>
      <c r="R1201" s="152"/>
      <c r="S1201" s="152"/>
      <c r="T1201" s="152"/>
      <c r="U1201" s="152"/>
      <c r="V1201" s="354"/>
      <c r="W1201" s="68"/>
    </row>
    <row r="1202" spans="1:23" ht="14.25" hidden="1">
      <c r="A1202" s="14">
        <v>1198</v>
      </c>
      <c r="B1202" s="63">
        <v>28</v>
      </c>
      <c r="C1202" s="63" t="s">
        <v>2011</v>
      </c>
      <c r="D1202" s="70" t="s">
        <v>23</v>
      </c>
      <c r="E1202" s="72" t="s">
        <v>2043</v>
      </c>
      <c r="F1202" s="68" t="s">
        <v>2044</v>
      </c>
      <c r="G1202" s="10" t="s">
        <v>24</v>
      </c>
      <c r="H1202" s="11">
        <v>0.7</v>
      </c>
      <c r="I1202" s="63">
        <v>1</v>
      </c>
      <c r="J1202" s="65">
        <v>40000</v>
      </c>
      <c r="K1202" s="65">
        <v>40000</v>
      </c>
      <c r="L1202" s="65">
        <v>40000</v>
      </c>
      <c r="M1202" s="65">
        <v>0</v>
      </c>
      <c r="N1202" s="65" t="s">
        <v>25</v>
      </c>
      <c r="O1202" s="159" t="s">
        <v>38</v>
      </c>
      <c r="P1202" s="516"/>
      <c r="Q1202" s="234" t="s">
        <v>2993</v>
      </c>
      <c r="R1202" s="152" t="s">
        <v>1370</v>
      </c>
      <c r="S1202" s="152" t="s">
        <v>3011</v>
      </c>
      <c r="T1202" s="152" t="s">
        <v>1401</v>
      </c>
      <c r="U1202" s="152" t="s">
        <v>3012</v>
      </c>
      <c r="V1202" s="354">
        <f>L1202</f>
        <v>40000</v>
      </c>
      <c r="W1202" s="68"/>
    </row>
    <row r="1203" spans="1:23" ht="25.5" hidden="1">
      <c r="A1203" s="14">
        <v>1199</v>
      </c>
      <c r="B1203" s="63">
        <v>29</v>
      </c>
      <c r="C1203" s="63" t="s">
        <v>2011</v>
      </c>
      <c r="D1203" s="70" t="s">
        <v>23</v>
      </c>
      <c r="E1203" s="72" t="s">
        <v>2043</v>
      </c>
      <c r="F1203" s="68" t="s">
        <v>2045</v>
      </c>
      <c r="G1203" s="10" t="s">
        <v>19</v>
      </c>
      <c r="H1203" s="11">
        <v>0.7</v>
      </c>
      <c r="I1203" s="63">
        <v>1</v>
      </c>
      <c r="J1203" s="65">
        <v>16000</v>
      </c>
      <c r="K1203" s="65">
        <v>16000</v>
      </c>
      <c r="L1203" s="65">
        <v>16000</v>
      </c>
      <c r="M1203" s="65">
        <v>0</v>
      </c>
      <c r="N1203" s="65" t="s">
        <v>25</v>
      </c>
      <c r="O1203" s="159" t="s">
        <v>37</v>
      </c>
      <c r="P1203" s="516"/>
      <c r="Q1203" s="234" t="s">
        <v>2977</v>
      </c>
      <c r="R1203" s="152" t="s">
        <v>3013</v>
      </c>
      <c r="S1203" s="383" t="s">
        <v>3014</v>
      </c>
      <c r="T1203" s="152" t="s">
        <v>1372</v>
      </c>
      <c r="U1203" s="152" t="s">
        <v>1354</v>
      </c>
      <c r="V1203" s="354">
        <v>16000</v>
      </c>
      <c r="W1203" s="68"/>
    </row>
    <row r="1204" spans="1:23" ht="14.25" hidden="1">
      <c r="A1204" s="14">
        <v>1200</v>
      </c>
      <c r="B1204" s="63">
        <v>30</v>
      </c>
      <c r="C1204" s="63" t="s">
        <v>2011</v>
      </c>
      <c r="D1204" s="70" t="s">
        <v>23</v>
      </c>
      <c r="E1204" s="72" t="s">
        <v>2043</v>
      </c>
      <c r="F1204" s="68" t="s">
        <v>2046</v>
      </c>
      <c r="G1204" s="10" t="s">
        <v>24</v>
      </c>
      <c r="H1204" s="11">
        <v>0.7</v>
      </c>
      <c r="I1204" s="63">
        <v>1</v>
      </c>
      <c r="J1204" s="65">
        <v>150000</v>
      </c>
      <c r="K1204" s="65">
        <v>150000</v>
      </c>
      <c r="L1204" s="65">
        <v>150000</v>
      </c>
      <c r="M1204" s="65">
        <v>0</v>
      </c>
      <c r="N1204" s="65" t="s">
        <v>25</v>
      </c>
      <c r="O1204" s="159" t="s">
        <v>38</v>
      </c>
      <c r="P1204" s="516"/>
      <c r="Q1204" s="234" t="s">
        <v>3006</v>
      </c>
      <c r="R1204" s="152" t="s">
        <v>3015</v>
      </c>
      <c r="S1204" s="383" t="s">
        <v>3016</v>
      </c>
      <c r="T1204" s="152"/>
      <c r="U1204" s="152"/>
      <c r="V1204" s="354">
        <v>150000</v>
      </c>
      <c r="W1204" s="68"/>
    </row>
    <row r="1205" spans="1:23" ht="14.25" hidden="1">
      <c r="A1205" s="14">
        <v>1201</v>
      </c>
      <c r="B1205" s="63">
        <v>31</v>
      </c>
      <c r="C1205" s="63" t="s">
        <v>2011</v>
      </c>
      <c r="D1205" s="70" t="s">
        <v>23</v>
      </c>
      <c r="E1205" s="72" t="s">
        <v>2047</v>
      </c>
      <c r="F1205" s="68" t="s">
        <v>412</v>
      </c>
      <c r="G1205" s="10" t="s">
        <v>19</v>
      </c>
      <c r="H1205" s="11">
        <v>0.7</v>
      </c>
      <c r="I1205" s="63">
        <v>1</v>
      </c>
      <c r="J1205" s="65">
        <v>22000</v>
      </c>
      <c r="K1205" s="65">
        <v>22000</v>
      </c>
      <c r="L1205" s="65">
        <v>22000</v>
      </c>
      <c r="M1205" s="65">
        <v>0</v>
      </c>
      <c r="N1205" s="65" t="s">
        <v>25</v>
      </c>
      <c r="O1205" s="159" t="s">
        <v>38</v>
      </c>
      <c r="P1205" s="516"/>
      <c r="Q1205" s="234" t="s">
        <v>2977</v>
      </c>
      <c r="R1205" s="152" t="s">
        <v>1405</v>
      </c>
      <c r="S1205" s="383" t="s">
        <v>3017</v>
      </c>
      <c r="T1205" s="152" t="s">
        <v>3007</v>
      </c>
      <c r="U1205" s="152" t="s">
        <v>3018</v>
      </c>
      <c r="V1205" s="354">
        <v>22000</v>
      </c>
      <c r="W1205" s="68"/>
    </row>
    <row r="1206" spans="1:23" ht="38.25" hidden="1">
      <c r="A1206" s="14">
        <v>1202</v>
      </c>
      <c r="B1206" s="63">
        <v>32</v>
      </c>
      <c r="C1206" s="63" t="s">
        <v>2011</v>
      </c>
      <c r="D1206" s="70" t="s">
        <v>23</v>
      </c>
      <c r="E1206" s="72" t="s">
        <v>2047</v>
      </c>
      <c r="F1206" s="68" t="s">
        <v>2032</v>
      </c>
      <c r="G1206" s="10" t="s">
        <v>24</v>
      </c>
      <c r="H1206" s="11">
        <v>0.7</v>
      </c>
      <c r="I1206" s="63">
        <v>1</v>
      </c>
      <c r="J1206" s="65">
        <v>73600</v>
      </c>
      <c r="K1206" s="65">
        <v>73600</v>
      </c>
      <c r="L1206" s="65">
        <v>73600</v>
      </c>
      <c r="M1206" s="65">
        <v>0</v>
      </c>
      <c r="N1206" s="65" t="s">
        <v>25</v>
      </c>
      <c r="O1206" s="159" t="s">
        <v>131</v>
      </c>
      <c r="P1206" s="516"/>
      <c r="Q1206" s="234"/>
      <c r="R1206" s="152"/>
      <c r="S1206" s="152"/>
      <c r="T1206" s="152"/>
      <c r="U1206" s="152"/>
      <c r="V1206" s="354"/>
      <c r="W1206" s="68"/>
    </row>
    <row r="1207" spans="1:23" ht="42.75" hidden="1">
      <c r="A1207" s="14">
        <v>1203</v>
      </c>
      <c r="B1207" s="63">
        <v>33</v>
      </c>
      <c r="C1207" s="63" t="s">
        <v>2011</v>
      </c>
      <c r="D1207" s="70" t="s">
        <v>23</v>
      </c>
      <c r="E1207" s="72" t="s">
        <v>2048</v>
      </c>
      <c r="F1207" s="12" t="s">
        <v>2039</v>
      </c>
      <c r="G1207" s="10" t="s">
        <v>19</v>
      </c>
      <c r="H1207" s="11">
        <v>0.7</v>
      </c>
      <c r="I1207" s="63">
        <v>1</v>
      </c>
      <c r="J1207" s="65">
        <v>25000</v>
      </c>
      <c r="K1207" s="65">
        <v>25000</v>
      </c>
      <c r="L1207" s="65">
        <v>25000</v>
      </c>
      <c r="M1207" s="65">
        <v>0</v>
      </c>
      <c r="N1207" s="65" t="s">
        <v>25</v>
      </c>
      <c r="O1207" s="159" t="s">
        <v>37</v>
      </c>
      <c r="P1207" s="516"/>
      <c r="Q1207" s="234" t="s">
        <v>2978</v>
      </c>
      <c r="R1207" s="152" t="s">
        <v>3019</v>
      </c>
      <c r="S1207" s="152" t="s">
        <v>3020</v>
      </c>
      <c r="T1207" s="152" t="s">
        <v>1363</v>
      </c>
      <c r="U1207" s="152" t="s">
        <v>1401</v>
      </c>
      <c r="V1207" s="354">
        <v>24900</v>
      </c>
      <c r="W1207" s="68"/>
    </row>
    <row r="1208" spans="1:23" ht="38.25" hidden="1">
      <c r="A1208" s="14">
        <v>1204</v>
      </c>
      <c r="B1208" s="63">
        <v>34</v>
      </c>
      <c r="C1208" s="63" t="s">
        <v>2011</v>
      </c>
      <c r="D1208" s="70" t="s">
        <v>23</v>
      </c>
      <c r="E1208" s="72" t="s">
        <v>2048</v>
      </c>
      <c r="F1208" s="68" t="s">
        <v>2049</v>
      </c>
      <c r="G1208" s="10" t="s">
        <v>24</v>
      </c>
      <c r="H1208" s="11">
        <v>0.7</v>
      </c>
      <c r="I1208" s="63">
        <v>1</v>
      </c>
      <c r="J1208" s="65">
        <v>50000</v>
      </c>
      <c r="K1208" s="65">
        <v>50000</v>
      </c>
      <c r="L1208" s="65">
        <v>50000</v>
      </c>
      <c r="M1208" s="65">
        <v>0</v>
      </c>
      <c r="N1208" s="65" t="s">
        <v>25</v>
      </c>
      <c r="O1208" s="159" t="s">
        <v>131</v>
      </c>
      <c r="P1208" s="516"/>
      <c r="Q1208" s="234"/>
      <c r="R1208" s="152"/>
      <c r="S1208" s="152"/>
      <c r="T1208" s="152"/>
      <c r="U1208" s="152"/>
      <c r="V1208" s="354"/>
      <c r="W1208" s="68"/>
    </row>
    <row r="1209" spans="1:23" ht="14.25" hidden="1">
      <c r="A1209" s="14">
        <v>1205</v>
      </c>
      <c r="B1209" s="63">
        <v>35</v>
      </c>
      <c r="C1209" s="63" t="s">
        <v>2011</v>
      </c>
      <c r="D1209" s="70" t="s">
        <v>18</v>
      </c>
      <c r="E1209" s="72" t="s">
        <v>2012</v>
      </c>
      <c r="F1209" s="68" t="s">
        <v>2050</v>
      </c>
      <c r="G1209" s="10" t="s">
        <v>19</v>
      </c>
      <c r="H1209" s="11">
        <v>0.2</v>
      </c>
      <c r="I1209" s="63">
        <v>1</v>
      </c>
      <c r="J1209" s="65">
        <v>260000</v>
      </c>
      <c r="K1209" s="65">
        <v>260000</v>
      </c>
      <c r="L1209" s="65">
        <v>260000</v>
      </c>
      <c r="M1209" s="65">
        <v>0</v>
      </c>
      <c r="N1209" s="65" t="s">
        <v>25</v>
      </c>
      <c r="O1209" s="506" t="s">
        <v>38</v>
      </c>
      <c r="P1209" s="507"/>
      <c r="Q1209" s="504" t="s">
        <v>2051</v>
      </c>
      <c r="R1209" s="502" t="s">
        <v>657</v>
      </c>
      <c r="S1209" s="502" t="s">
        <v>2052</v>
      </c>
      <c r="T1209" s="502" t="s">
        <v>1770</v>
      </c>
      <c r="U1209" s="502" t="s">
        <v>2975</v>
      </c>
      <c r="V1209" s="319">
        <v>260000</v>
      </c>
      <c r="W1209" s="68"/>
    </row>
    <row r="1210" spans="1:23" ht="42.75" hidden="1">
      <c r="A1210" s="14">
        <v>1206</v>
      </c>
      <c r="B1210" s="63">
        <v>36</v>
      </c>
      <c r="C1210" s="63" t="s">
        <v>2011</v>
      </c>
      <c r="D1210" s="70" t="s">
        <v>18</v>
      </c>
      <c r="E1210" s="72" t="s">
        <v>2012</v>
      </c>
      <c r="F1210" s="12" t="s">
        <v>2053</v>
      </c>
      <c r="G1210" s="10" t="s">
        <v>19</v>
      </c>
      <c r="H1210" s="11">
        <v>0.2</v>
      </c>
      <c r="I1210" s="63">
        <v>2</v>
      </c>
      <c r="J1210" s="65">
        <v>220000</v>
      </c>
      <c r="K1210" s="65">
        <v>440000</v>
      </c>
      <c r="L1210" s="65">
        <v>440000</v>
      </c>
      <c r="M1210" s="65">
        <v>0</v>
      </c>
      <c r="N1210" s="65" t="s">
        <v>25</v>
      </c>
      <c r="O1210" s="506" t="s">
        <v>21</v>
      </c>
      <c r="P1210" s="507"/>
      <c r="Q1210" s="498"/>
      <c r="R1210" s="502"/>
      <c r="S1210" s="502"/>
      <c r="T1210" s="502"/>
      <c r="U1210" s="502"/>
      <c r="V1210" s="503"/>
      <c r="W1210" s="68"/>
    </row>
    <row r="1211" spans="1:23" s="226" customFormat="1" ht="14.25" hidden="1">
      <c r="A1211" s="219">
        <v>1207</v>
      </c>
      <c r="B1211" s="220">
        <v>1</v>
      </c>
      <c r="C1211" s="220" t="s">
        <v>2054</v>
      </c>
      <c r="D1211" s="227" t="s">
        <v>18</v>
      </c>
      <c r="E1211" s="227" t="s">
        <v>2055</v>
      </c>
      <c r="F1211" s="232" t="s">
        <v>2056</v>
      </c>
      <c r="G1211" s="229" t="s">
        <v>19</v>
      </c>
      <c r="H1211" s="223">
        <v>0.7</v>
      </c>
      <c r="I1211" s="220">
        <v>1</v>
      </c>
      <c r="J1211" s="233">
        <v>79000</v>
      </c>
      <c r="K1211" s="224">
        <f>I1211*J1211</f>
        <v>79000</v>
      </c>
      <c r="L1211" s="224">
        <v>28233.97</v>
      </c>
      <c r="M1211" s="224">
        <f>K1211-L1211</f>
        <v>50766.03</v>
      </c>
      <c r="N1211" s="224" t="s">
        <v>25</v>
      </c>
      <c r="O1211" s="221" t="s">
        <v>38</v>
      </c>
      <c r="P1211" s="221"/>
      <c r="Q1211" s="220" t="s">
        <v>2057</v>
      </c>
      <c r="R1211" s="225" t="s">
        <v>2058</v>
      </c>
      <c r="S1211" s="225"/>
      <c r="T1211" s="225"/>
      <c r="U1211" s="225" t="s">
        <v>2059</v>
      </c>
      <c r="V1211" s="230">
        <v>78645</v>
      </c>
      <c r="W1211" s="231"/>
    </row>
    <row r="1212" spans="1:23" ht="28.5" hidden="1">
      <c r="A1212" s="14">
        <v>1208</v>
      </c>
      <c r="B1212" s="63">
        <v>2</v>
      </c>
      <c r="C1212" s="63" t="s">
        <v>2054</v>
      </c>
      <c r="D1212" s="70" t="s">
        <v>18</v>
      </c>
      <c r="E1212" s="70" t="s">
        <v>2055</v>
      </c>
      <c r="F1212" s="71" t="s">
        <v>2060</v>
      </c>
      <c r="G1212" s="10" t="s">
        <v>19</v>
      </c>
      <c r="H1212" s="11">
        <v>0.7</v>
      </c>
      <c r="I1212" s="63">
        <v>1</v>
      </c>
      <c r="J1212" s="65">
        <v>21000</v>
      </c>
      <c r="K1212" s="65">
        <v>21000</v>
      </c>
      <c r="L1212" s="65">
        <v>21000</v>
      </c>
      <c r="M1212" s="69" t="s">
        <v>375</v>
      </c>
      <c r="N1212" s="65" t="s">
        <v>25</v>
      </c>
      <c r="O1212" s="12" t="s">
        <v>38</v>
      </c>
      <c r="P1212" s="12"/>
      <c r="Q1212" s="63" t="s">
        <v>2057</v>
      </c>
      <c r="R1212" s="66" t="s">
        <v>2058</v>
      </c>
      <c r="S1212" s="66"/>
      <c r="T1212" s="66"/>
      <c r="U1212" s="66" t="s">
        <v>2059</v>
      </c>
      <c r="V1212" s="69">
        <v>20330</v>
      </c>
      <c r="W1212" s="68"/>
    </row>
    <row r="1213" spans="1:23" ht="42.75" hidden="1">
      <c r="A1213" s="14">
        <v>1209</v>
      </c>
      <c r="B1213" s="63">
        <v>3</v>
      </c>
      <c r="C1213" s="63" t="s">
        <v>2054</v>
      </c>
      <c r="D1213" s="70" t="s">
        <v>18</v>
      </c>
      <c r="E1213" s="70" t="s">
        <v>2055</v>
      </c>
      <c r="F1213" s="90" t="s">
        <v>2061</v>
      </c>
      <c r="G1213" s="10" t="s">
        <v>19</v>
      </c>
      <c r="H1213" s="11">
        <v>0.7</v>
      </c>
      <c r="I1213" s="63">
        <v>1</v>
      </c>
      <c r="J1213" s="65">
        <v>787000</v>
      </c>
      <c r="K1213" s="65">
        <v>787000</v>
      </c>
      <c r="L1213" s="65">
        <v>787000</v>
      </c>
      <c r="M1213" s="69" t="s">
        <v>375</v>
      </c>
      <c r="N1213" s="65" t="s">
        <v>20</v>
      </c>
      <c r="O1213" s="12" t="s">
        <v>38</v>
      </c>
      <c r="P1213" s="12"/>
      <c r="Q1213" s="64" t="s">
        <v>2062</v>
      </c>
      <c r="R1213" s="66" t="s">
        <v>598</v>
      </c>
      <c r="S1213" s="66" t="s">
        <v>2063</v>
      </c>
      <c r="T1213" s="66" t="s">
        <v>2064</v>
      </c>
      <c r="U1213" s="66" t="s">
        <v>2065</v>
      </c>
      <c r="V1213" s="69">
        <v>787000</v>
      </c>
      <c r="W1213" s="68"/>
    </row>
    <row r="1214" spans="1:23" ht="14.25" hidden="1">
      <c r="A1214" s="14">
        <v>1210</v>
      </c>
      <c r="B1214" s="63">
        <v>4</v>
      </c>
      <c r="C1214" s="63" t="s">
        <v>2054</v>
      </c>
      <c r="D1214" s="70" t="s">
        <v>23</v>
      </c>
      <c r="E1214" s="70" t="s">
        <v>2066</v>
      </c>
      <c r="F1214" s="12" t="s">
        <v>2067</v>
      </c>
      <c r="G1214" s="10" t="s">
        <v>24</v>
      </c>
      <c r="H1214" s="11">
        <v>0.7</v>
      </c>
      <c r="I1214" s="63">
        <v>1</v>
      </c>
      <c r="J1214" s="65">
        <v>157000</v>
      </c>
      <c r="K1214" s="65">
        <v>157000</v>
      </c>
      <c r="L1214" s="65">
        <v>157000</v>
      </c>
      <c r="M1214" s="69" t="s">
        <v>375</v>
      </c>
      <c r="N1214" s="65" t="s">
        <v>25</v>
      </c>
      <c r="O1214" s="12" t="s">
        <v>133</v>
      </c>
      <c r="P1214" s="12"/>
      <c r="Q1214" s="63" t="s">
        <v>2068</v>
      </c>
      <c r="R1214" s="66" t="s">
        <v>218</v>
      </c>
      <c r="S1214" s="66" t="s">
        <v>435</v>
      </c>
      <c r="T1214" s="66"/>
      <c r="U1214" s="66"/>
      <c r="V1214" s="67"/>
      <c r="W1214" s="68"/>
    </row>
    <row r="1215" spans="1:23" ht="28.5" hidden="1">
      <c r="A1215" s="14">
        <v>1211</v>
      </c>
      <c r="B1215" s="63">
        <v>5</v>
      </c>
      <c r="C1215" s="63" t="s">
        <v>2054</v>
      </c>
      <c r="D1215" s="70" t="s">
        <v>23</v>
      </c>
      <c r="E1215" s="70" t="s">
        <v>2066</v>
      </c>
      <c r="F1215" s="12" t="s">
        <v>412</v>
      </c>
      <c r="G1215" s="10" t="s">
        <v>19</v>
      </c>
      <c r="H1215" s="11">
        <v>0.7</v>
      </c>
      <c r="I1215" s="63">
        <v>1</v>
      </c>
      <c r="J1215" s="65">
        <v>24500</v>
      </c>
      <c r="K1215" s="65">
        <v>24500</v>
      </c>
      <c r="L1215" s="65">
        <v>24500</v>
      </c>
      <c r="M1215" s="69" t="s">
        <v>375</v>
      </c>
      <c r="N1215" s="65" t="s">
        <v>25</v>
      </c>
      <c r="O1215" s="12" t="s">
        <v>38</v>
      </c>
      <c r="P1215" s="12"/>
      <c r="Q1215" s="64" t="s">
        <v>496</v>
      </c>
      <c r="R1215" s="66" t="s">
        <v>2069</v>
      </c>
      <c r="S1215" s="66" t="s">
        <v>2070</v>
      </c>
      <c r="T1215" s="66" t="s">
        <v>2071</v>
      </c>
      <c r="U1215" s="66" t="s">
        <v>2072</v>
      </c>
      <c r="V1215" s="67"/>
      <c r="W1215" s="68"/>
    </row>
    <row r="1216" spans="1:23" ht="28.5" hidden="1">
      <c r="A1216" s="14">
        <v>1212</v>
      </c>
      <c r="B1216" s="63">
        <v>6</v>
      </c>
      <c r="C1216" s="63" t="s">
        <v>2054</v>
      </c>
      <c r="D1216" s="70" t="s">
        <v>23</v>
      </c>
      <c r="E1216" s="70" t="s">
        <v>2066</v>
      </c>
      <c r="F1216" s="12" t="s">
        <v>2073</v>
      </c>
      <c r="G1216" s="10" t="s">
        <v>19</v>
      </c>
      <c r="H1216" s="11">
        <v>0.7</v>
      </c>
      <c r="I1216" s="63">
        <v>2</v>
      </c>
      <c r="J1216" s="65">
        <v>21000</v>
      </c>
      <c r="K1216" s="65">
        <v>42000</v>
      </c>
      <c r="L1216" s="65">
        <v>42000</v>
      </c>
      <c r="M1216" s="69" t="s">
        <v>375</v>
      </c>
      <c r="N1216" s="65" t="s">
        <v>25</v>
      </c>
      <c r="O1216" s="12" t="s">
        <v>38</v>
      </c>
      <c r="P1216" s="12"/>
      <c r="Q1216" s="64" t="s">
        <v>496</v>
      </c>
      <c r="R1216" s="66" t="s">
        <v>2069</v>
      </c>
      <c r="S1216" s="66" t="s">
        <v>2070</v>
      </c>
      <c r="T1216" s="66" t="s">
        <v>2071</v>
      </c>
      <c r="U1216" s="66" t="s">
        <v>2074</v>
      </c>
      <c r="V1216" s="67"/>
      <c r="W1216" s="68"/>
    </row>
    <row r="1217" spans="1:23" ht="28.5" hidden="1">
      <c r="A1217" s="14">
        <v>1213</v>
      </c>
      <c r="B1217" s="63">
        <v>7</v>
      </c>
      <c r="C1217" s="63" t="s">
        <v>2054</v>
      </c>
      <c r="D1217" s="70" t="s">
        <v>23</v>
      </c>
      <c r="E1217" s="70" t="s">
        <v>2075</v>
      </c>
      <c r="F1217" s="12" t="s">
        <v>412</v>
      </c>
      <c r="G1217" s="10" t="s">
        <v>19</v>
      </c>
      <c r="H1217" s="11">
        <v>0.7</v>
      </c>
      <c r="I1217" s="63">
        <v>1</v>
      </c>
      <c r="J1217" s="65">
        <v>24500</v>
      </c>
      <c r="K1217" s="65">
        <v>24500</v>
      </c>
      <c r="L1217" s="65">
        <v>24500</v>
      </c>
      <c r="M1217" s="69" t="s">
        <v>375</v>
      </c>
      <c r="N1217" s="65" t="s">
        <v>25</v>
      </c>
      <c r="O1217" s="12" t="s">
        <v>38</v>
      </c>
      <c r="P1217" s="12"/>
      <c r="Q1217" s="64" t="s">
        <v>496</v>
      </c>
      <c r="R1217" s="66" t="s">
        <v>869</v>
      </c>
      <c r="S1217" s="66" t="s">
        <v>2076</v>
      </c>
      <c r="T1217" s="66" t="s">
        <v>2077</v>
      </c>
      <c r="U1217" s="66" t="s">
        <v>2077</v>
      </c>
      <c r="V1217" s="67"/>
      <c r="W1217" s="68"/>
    </row>
    <row r="1218" spans="1:23" ht="28.5" hidden="1">
      <c r="A1218" s="14">
        <v>1214</v>
      </c>
      <c r="B1218" s="63">
        <v>8</v>
      </c>
      <c r="C1218" s="63" t="s">
        <v>2054</v>
      </c>
      <c r="D1218" s="70" t="s">
        <v>23</v>
      </c>
      <c r="E1218" s="70" t="s">
        <v>2078</v>
      </c>
      <c r="F1218" s="12" t="s">
        <v>412</v>
      </c>
      <c r="G1218" s="10" t="s">
        <v>19</v>
      </c>
      <c r="H1218" s="11">
        <v>0.7</v>
      </c>
      <c r="I1218" s="63">
        <v>1</v>
      </c>
      <c r="J1218" s="65">
        <v>24500</v>
      </c>
      <c r="K1218" s="65">
        <v>24500</v>
      </c>
      <c r="L1218" s="65">
        <v>24500</v>
      </c>
      <c r="M1218" s="69" t="s">
        <v>375</v>
      </c>
      <c r="N1218" s="65" t="s">
        <v>25</v>
      </c>
      <c r="O1218" s="12" t="s">
        <v>38</v>
      </c>
      <c r="P1218" s="12"/>
      <c r="Q1218" s="64" t="s">
        <v>496</v>
      </c>
      <c r="R1218" s="66" t="s">
        <v>2069</v>
      </c>
      <c r="S1218" s="66" t="s">
        <v>433</v>
      </c>
      <c r="T1218" s="66" t="s">
        <v>2079</v>
      </c>
      <c r="U1218" s="66" t="s">
        <v>2077</v>
      </c>
      <c r="V1218" s="67"/>
      <c r="W1218" s="68"/>
    </row>
    <row r="1219" spans="1:23" ht="28.5" hidden="1">
      <c r="A1219" s="14">
        <v>1215</v>
      </c>
      <c r="B1219" s="63">
        <v>9</v>
      </c>
      <c r="C1219" s="63" t="s">
        <v>2054</v>
      </c>
      <c r="D1219" s="70" t="s">
        <v>23</v>
      </c>
      <c r="E1219" s="70" t="s">
        <v>2080</v>
      </c>
      <c r="F1219" s="12" t="s">
        <v>2081</v>
      </c>
      <c r="G1219" s="10" t="s">
        <v>19</v>
      </c>
      <c r="H1219" s="11">
        <v>0.7</v>
      </c>
      <c r="I1219" s="63">
        <v>1</v>
      </c>
      <c r="J1219" s="65">
        <v>3000</v>
      </c>
      <c r="K1219" s="65">
        <v>3000</v>
      </c>
      <c r="L1219" s="65">
        <v>3000</v>
      </c>
      <c r="M1219" s="69" t="s">
        <v>375</v>
      </c>
      <c r="N1219" s="65" t="s">
        <v>25</v>
      </c>
      <c r="O1219" s="12" t="s">
        <v>38</v>
      </c>
      <c r="P1219" s="12"/>
      <c r="Q1219" s="64" t="s">
        <v>1440</v>
      </c>
      <c r="R1219" s="66" t="s">
        <v>2071</v>
      </c>
      <c r="S1219" s="66" t="s">
        <v>1791</v>
      </c>
      <c r="T1219" s="66" t="s">
        <v>723</v>
      </c>
      <c r="U1219" s="66" t="s">
        <v>724</v>
      </c>
      <c r="V1219" s="67"/>
      <c r="W1219" s="68"/>
    </row>
    <row r="1220" spans="1:23" ht="14.25" hidden="1">
      <c r="A1220" s="14">
        <v>1216</v>
      </c>
      <c r="B1220" s="63">
        <v>10</v>
      </c>
      <c r="C1220" s="63" t="s">
        <v>2054</v>
      </c>
      <c r="D1220" s="70" t="s">
        <v>23</v>
      </c>
      <c r="E1220" s="70" t="s">
        <v>2080</v>
      </c>
      <c r="F1220" s="12" t="s">
        <v>2082</v>
      </c>
      <c r="G1220" s="10" t="s">
        <v>24</v>
      </c>
      <c r="H1220" s="11">
        <v>0.7</v>
      </c>
      <c r="I1220" s="63">
        <v>1</v>
      </c>
      <c r="J1220" s="65">
        <v>170000</v>
      </c>
      <c r="K1220" s="65">
        <v>170000</v>
      </c>
      <c r="L1220" s="65">
        <v>170000</v>
      </c>
      <c r="M1220" s="69" t="s">
        <v>375</v>
      </c>
      <c r="N1220" s="65" t="s">
        <v>25</v>
      </c>
      <c r="O1220" s="12" t="s">
        <v>133</v>
      </c>
      <c r="P1220" s="12"/>
      <c r="Q1220" s="63" t="s">
        <v>2083</v>
      </c>
      <c r="R1220" s="66" t="s">
        <v>2071</v>
      </c>
      <c r="S1220" s="66" t="s">
        <v>1821</v>
      </c>
      <c r="T1220" s="66"/>
      <c r="U1220" s="66"/>
      <c r="V1220" s="67"/>
      <c r="W1220" s="68"/>
    </row>
    <row r="1221" spans="1:23" ht="28.5" hidden="1">
      <c r="A1221" s="14">
        <v>1217</v>
      </c>
      <c r="B1221" s="63">
        <v>11</v>
      </c>
      <c r="C1221" s="63" t="s">
        <v>2054</v>
      </c>
      <c r="D1221" s="70" t="s">
        <v>23</v>
      </c>
      <c r="E1221" s="70" t="s">
        <v>2080</v>
      </c>
      <c r="F1221" s="12" t="s">
        <v>2084</v>
      </c>
      <c r="G1221" s="10" t="s">
        <v>19</v>
      </c>
      <c r="H1221" s="11">
        <v>0.7</v>
      </c>
      <c r="I1221" s="63">
        <v>1</v>
      </c>
      <c r="J1221" s="65">
        <v>3000</v>
      </c>
      <c r="K1221" s="65">
        <v>3000</v>
      </c>
      <c r="L1221" s="65">
        <v>3000</v>
      </c>
      <c r="M1221" s="69" t="s">
        <v>375</v>
      </c>
      <c r="N1221" s="65" t="s">
        <v>25</v>
      </c>
      <c r="O1221" s="12" t="s">
        <v>38</v>
      </c>
      <c r="P1221" s="12"/>
      <c r="Q1221" s="64" t="s">
        <v>1440</v>
      </c>
      <c r="R1221" s="66" t="s">
        <v>2071</v>
      </c>
      <c r="S1221" s="66" t="s">
        <v>1791</v>
      </c>
      <c r="T1221" s="66" t="s">
        <v>723</v>
      </c>
      <c r="U1221" s="66" t="s">
        <v>724</v>
      </c>
      <c r="V1221" s="67"/>
      <c r="W1221" s="68"/>
    </row>
    <row r="1222" spans="1:23" ht="28.5" hidden="1">
      <c r="A1222" s="14">
        <v>1218</v>
      </c>
      <c r="B1222" s="63">
        <v>12</v>
      </c>
      <c r="C1222" s="63" t="s">
        <v>2054</v>
      </c>
      <c r="D1222" s="70" t="s">
        <v>23</v>
      </c>
      <c r="E1222" s="70" t="s">
        <v>2080</v>
      </c>
      <c r="F1222" s="12" t="s">
        <v>2085</v>
      </c>
      <c r="G1222" s="10" t="s">
        <v>19</v>
      </c>
      <c r="H1222" s="11">
        <v>0.7</v>
      </c>
      <c r="I1222" s="63">
        <v>1</v>
      </c>
      <c r="J1222" s="65">
        <v>3000</v>
      </c>
      <c r="K1222" s="65">
        <v>3000</v>
      </c>
      <c r="L1222" s="65">
        <v>3000</v>
      </c>
      <c r="M1222" s="69" t="s">
        <v>375</v>
      </c>
      <c r="N1222" s="65" t="s">
        <v>25</v>
      </c>
      <c r="O1222" s="12" t="s">
        <v>38</v>
      </c>
      <c r="P1222" s="12"/>
      <c r="Q1222" s="64" t="s">
        <v>1440</v>
      </c>
      <c r="R1222" s="66" t="s">
        <v>2071</v>
      </c>
      <c r="S1222" s="66" t="s">
        <v>1791</v>
      </c>
      <c r="T1222" s="66" t="s">
        <v>723</v>
      </c>
      <c r="U1222" s="66" t="s">
        <v>724</v>
      </c>
      <c r="V1222" s="67"/>
      <c r="W1222" s="68"/>
    </row>
    <row r="1223" spans="1:23" ht="14.25" hidden="1">
      <c r="A1223" s="14">
        <v>1219</v>
      </c>
      <c r="B1223" s="63">
        <v>13</v>
      </c>
      <c r="C1223" s="63" t="s">
        <v>2054</v>
      </c>
      <c r="D1223" s="70" t="s">
        <v>23</v>
      </c>
      <c r="E1223" s="70" t="s">
        <v>2086</v>
      </c>
      <c r="F1223" s="9" t="s">
        <v>2087</v>
      </c>
      <c r="G1223" s="10" t="s">
        <v>19</v>
      </c>
      <c r="H1223" s="11">
        <v>0.7</v>
      </c>
      <c r="I1223" s="63">
        <v>1</v>
      </c>
      <c r="J1223" s="65">
        <v>10000</v>
      </c>
      <c r="K1223" s="65">
        <v>10000</v>
      </c>
      <c r="L1223" s="65">
        <v>10000</v>
      </c>
      <c r="M1223" s="69" t="s">
        <v>375</v>
      </c>
      <c r="N1223" s="65" t="s">
        <v>25</v>
      </c>
      <c r="O1223" s="12" t="s">
        <v>38</v>
      </c>
      <c r="P1223" s="12"/>
      <c r="Q1223" s="64" t="s">
        <v>1440</v>
      </c>
      <c r="R1223" s="66" t="s">
        <v>2088</v>
      </c>
      <c r="S1223" s="66" t="s">
        <v>424</v>
      </c>
      <c r="T1223" s="66" t="s">
        <v>723</v>
      </c>
      <c r="U1223" s="66" t="s">
        <v>724</v>
      </c>
      <c r="V1223" s="67"/>
      <c r="W1223" s="68"/>
    </row>
    <row r="1224" spans="1:23" ht="28.5" hidden="1">
      <c r="A1224" s="14">
        <v>1220</v>
      </c>
      <c r="B1224" s="63">
        <v>14</v>
      </c>
      <c r="C1224" s="63" t="s">
        <v>2054</v>
      </c>
      <c r="D1224" s="70" t="s">
        <v>23</v>
      </c>
      <c r="E1224" s="70" t="s">
        <v>2086</v>
      </c>
      <c r="F1224" s="12" t="s">
        <v>2073</v>
      </c>
      <c r="G1224" s="10" t="s">
        <v>19</v>
      </c>
      <c r="H1224" s="11">
        <v>0.7</v>
      </c>
      <c r="I1224" s="63">
        <v>1</v>
      </c>
      <c r="J1224" s="65">
        <v>21000</v>
      </c>
      <c r="K1224" s="65">
        <v>21000</v>
      </c>
      <c r="L1224" s="65">
        <v>21000</v>
      </c>
      <c r="M1224" s="69" t="s">
        <v>375</v>
      </c>
      <c r="N1224" s="65" t="s">
        <v>25</v>
      </c>
      <c r="O1224" s="12" t="s">
        <v>38</v>
      </c>
      <c r="P1224" s="12"/>
      <c r="Q1224" s="64" t="s">
        <v>496</v>
      </c>
      <c r="R1224" s="66" t="s">
        <v>2089</v>
      </c>
      <c r="S1224" s="66" t="s">
        <v>433</v>
      </c>
      <c r="T1224" s="66" t="s">
        <v>922</v>
      </c>
      <c r="U1224" s="66" t="s">
        <v>2077</v>
      </c>
      <c r="V1224" s="67"/>
      <c r="W1224" s="68"/>
    </row>
    <row r="1225" spans="1:23" ht="28.5" hidden="1">
      <c r="A1225" s="14">
        <v>1221</v>
      </c>
      <c r="B1225" s="63">
        <v>15</v>
      </c>
      <c r="C1225" s="63" t="s">
        <v>2054</v>
      </c>
      <c r="D1225" s="70" t="s">
        <v>23</v>
      </c>
      <c r="E1225" s="70" t="s">
        <v>2086</v>
      </c>
      <c r="F1225" s="12" t="s">
        <v>615</v>
      </c>
      <c r="G1225" s="10" t="s">
        <v>19</v>
      </c>
      <c r="H1225" s="11">
        <v>0.7</v>
      </c>
      <c r="I1225" s="63">
        <v>1</v>
      </c>
      <c r="J1225" s="65">
        <v>20000</v>
      </c>
      <c r="K1225" s="65">
        <v>20000</v>
      </c>
      <c r="L1225" s="65">
        <v>20000</v>
      </c>
      <c r="M1225" s="69" t="s">
        <v>375</v>
      </c>
      <c r="N1225" s="65" t="s">
        <v>25</v>
      </c>
      <c r="O1225" s="12" t="s">
        <v>38</v>
      </c>
      <c r="P1225" s="12"/>
      <c r="Q1225" s="64" t="s">
        <v>1440</v>
      </c>
      <c r="R1225" s="66" t="s">
        <v>2088</v>
      </c>
      <c r="S1225" s="66" t="s">
        <v>424</v>
      </c>
      <c r="T1225" s="66" t="s">
        <v>723</v>
      </c>
      <c r="U1225" s="66" t="s">
        <v>724</v>
      </c>
      <c r="V1225" s="67"/>
      <c r="W1225" s="68"/>
    </row>
    <row r="1226" spans="1:23" ht="28.5" hidden="1">
      <c r="A1226" s="14">
        <v>1222</v>
      </c>
      <c r="B1226" s="63">
        <v>16</v>
      </c>
      <c r="C1226" s="63" t="s">
        <v>2054</v>
      </c>
      <c r="D1226" s="70" t="s">
        <v>23</v>
      </c>
      <c r="E1226" s="70" t="s">
        <v>2090</v>
      </c>
      <c r="F1226" s="12" t="s">
        <v>412</v>
      </c>
      <c r="G1226" s="10" t="s">
        <v>19</v>
      </c>
      <c r="H1226" s="11">
        <v>0.7</v>
      </c>
      <c r="I1226" s="63">
        <v>1</v>
      </c>
      <c r="J1226" s="65">
        <v>24500</v>
      </c>
      <c r="K1226" s="65">
        <v>24500</v>
      </c>
      <c r="L1226" s="65">
        <v>24500</v>
      </c>
      <c r="M1226" s="69" t="s">
        <v>375</v>
      </c>
      <c r="N1226" s="65" t="s">
        <v>25</v>
      </c>
      <c r="O1226" s="12" t="s">
        <v>38</v>
      </c>
      <c r="P1226" s="12"/>
      <c r="Q1226" s="64" t="s">
        <v>496</v>
      </c>
      <c r="R1226" s="66" t="s">
        <v>2091</v>
      </c>
      <c r="S1226" s="66" t="s">
        <v>1846</v>
      </c>
      <c r="T1226" s="66" t="s">
        <v>2069</v>
      </c>
      <c r="U1226" s="66" t="s">
        <v>2074</v>
      </c>
      <c r="V1226" s="67"/>
      <c r="W1226" s="68"/>
    </row>
    <row r="1227" spans="1:23" ht="28.5" hidden="1">
      <c r="A1227" s="14">
        <v>1223</v>
      </c>
      <c r="B1227" s="63">
        <v>17</v>
      </c>
      <c r="C1227" s="63" t="s">
        <v>2054</v>
      </c>
      <c r="D1227" s="70" t="s">
        <v>23</v>
      </c>
      <c r="E1227" s="70" t="s">
        <v>2090</v>
      </c>
      <c r="F1227" s="12" t="s">
        <v>2085</v>
      </c>
      <c r="G1227" s="10" t="s">
        <v>19</v>
      </c>
      <c r="H1227" s="11">
        <v>0.7</v>
      </c>
      <c r="I1227" s="63">
        <v>1</v>
      </c>
      <c r="J1227" s="65">
        <v>3000</v>
      </c>
      <c r="K1227" s="65">
        <v>3000</v>
      </c>
      <c r="L1227" s="65">
        <v>3000</v>
      </c>
      <c r="M1227" s="69" t="s">
        <v>375</v>
      </c>
      <c r="N1227" s="65" t="s">
        <v>25</v>
      </c>
      <c r="O1227" s="12" t="s">
        <v>38</v>
      </c>
      <c r="P1227" s="12"/>
      <c r="Q1227" s="64" t="s">
        <v>1440</v>
      </c>
      <c r="R1227" s="66" t="s">
        <v>2088</v>
      </c>
      <c r="S1227" s="66" t="s">
        <v>1842</v>
      </c>
      <c r="T1227" s="66" t="s">
        <v>723</v>
      </c>
      <c r="U1227" s="66" t="s">
        <v>724</v>
      </c>
      <c r="V1227" s="67"/>
      <c r="W1227" s="68"/>
    </row>
    <row r="1228" spans="1:23" ht="14.25" hidden="1">
      <c r="A1228" s="14">
        <v>1224</v>
      </c>
      <c r="B1228" s="63">
        <v>18</v>
      </c>
      <c r="C1228" s="63" t="s">
        <v>2054</v>
      </c>
      <c r="D1228" s="70" t="s">
        <v>23</v>
      </c>
      <c r="E1228" s="70" t="s">
        <v>2090</v>
      </c>
      <c r="F1228" s="12" t="s">
        <v>98</v>
      </c>
      <c r="G1228" s="10" t="s">
        <v>19</v>
      </c>
      <c r="H1228" s="11">
        <v>0.7</v>
      </c>
      <c r="I1228" s="63">
        <v>1</v>
      </c>
      <c r="J1228" s="65">
        <v>15000</v>
      </c>
      <c r="K1228" s="65">
        <v>15000</v>
      </c>
      <c r="L1228" s="65">
        <v>15000</v>
      </c>
      <c r="M1228" s="69" t="s">
        <v>375</v>
      </c>
      <c r="N1228" s="65" t="s">
        <v>25</v>
      </c>
      <c r="O1228" s="12" t="s">
        <v>38</v>
      </c>
      <c r="P1228" s="12"/>
      <c r="Q1228" s="64" t="s">
        <v>1440</v>
      </c>
      <c r="R1228" s="66" t="s">
        <v>2088</v>
      </c>
      <c r="S1228" s="66" t="s">
        <v>1842</v>
      </c>
      <c r="T1228" s="66" t="s">
        <v>723</v>
      </c>
      <c r="U1228" s="66" t="s">
        <v>724</v>
      </c>
      <c r="V1228" s="67"/>
      <c r="W1228" s="68"/>
    </row>
    <row r="1229" spans="1:23" ht="28.5" hidden="1">
      <c r="A1229" s="14">
        <v>1225</v>
      </c>
      <c r="B1229" s="63">
        <v>19</v>
      </c>
      <c r="C1229" s="63" t="s">
        <v>2054</v>
      </c>
      <c r="D1229" s="70" t="s">
        <v>23</v>
      </c>
      <c r="E1229" s="70" t="s">
        <v>2090</v>
      </c>
      <c r="F1229" s="12" t="s">
        <v>2092</v>
      </c>
      <c r="G1229" s="10" t="s">
        <v>19</v>
      </c>
      <c r="H1229" s="11">
        <v>0.7</v>
      </c>
      <c r="I1229" s="63">
        <v>1</v>
      </c>
      <c r="J1229" s="65">
        <v>3000</v>
      </c>
      <c r="K1229" s="65">
        <v>3000</v>
      </c>
      <c r="L1229" s="65">
        <v>3000</v>
      </c>
      <c r="M1229" s="69" t="s">
        <v>375</v>
      </c>
      <c r="N1229" s="65" t="s">
        <v>25</v>
      </c>
      <c r="O1229" s="12" t="s">
        <v>38</v>
      </c>
      <c r="P1229" s="12"/>
      <c r="Q1229" s="64" t="s">
        <v>1440</v>
      </c>
      <c r="R1229" s="66" t="s">
        <v>2088</v>
      </c>
      <c r="S1229" s="66" t="s">
        <v>1842</v>
      </c>
      <c r="T1229" s="66" t="s">
        <v>723</v>
      </c>
      <c r="U1229" s="66" t="s">
        <v>724</v>
      </c>
      <c r="V1229" s="67"/>
      <c r="W1229" s="68"/>
    </row>
    <row r="1230" spans="1:23" ht="28.5" hidden="1">
      <c r="A1230" s="14">
        <v>1226</v>
      </c>
      <c r="B1230" s="63">
        <v>20</v>
      </c>
      <c r="C1230" s="63" t="s">
        <v>2054</v>
      </c>
      <c r="D1230" s="70" t="s">
        <v>23</v>
      </c>
      <c r="E1230" s="70" t="s">
        <v>2090</v>
      </c>
      <c r="F1230" s="12" t="s">
        <v>2084</v>
      </c>
      <c r="G1230" s="10" t="s">
        <v>19</v>
      </c>
      <c r="H1230" s="11">
        <v>0.7</v>
      </c>
      <c r="I1230" s="63">
        <v>1</v>
      </c>
      <c r="J1230" s="65">
        <v>3000</v>
      </c>
      <c r="K1230" s="65">
        <v>3000</v>
      </c>
      <c r="L1230" s="65">
        <v>3000</v>
      </c>
      <c r="M1230" s="69" t="s">
        <v>375</v>
      </c>
      <c r="N1230" s="65" t="s">
        <v>25</v>
      </c>
      <c r="O1230" s="12" t="s">
        <v>38</v>
      </c>
      <c r="P1230" s="12"/>
      <c r="Q1230" s="64" t="s">
        <v>1440</v>
      </c>
      <c r="R1230" s="66" t="s">
        <v>2088</v>
      </c>
      <c r="S1230" s="66" t="s">
        <v>1842</v>
      </c>
      <c r="T1230" s="66" t="s">
        <v>723</v>
      </c>
      <c r="U1230" s="66" t="s">
        <v>724</v>
      </c>
      <c r="V1230" s="67"/>
      <c r="W1230" s="68"/>
    </row>
    <row r="1231" spans="1:23" ht="28.5" hidden="1">
      <c r="A1231" s="14">
        <v>1227</v>
      </c>
      <c r="B1231" s="63">
        <v>21</v>
      </c>
      <c r="C1231" s="63" t="s">
        <v>2054</v>
      </c>
      <c r="D1231" s="70" t="s">
        <v>23</v>
      </c>
      <c r="E1231" s="70" t="s">
        <v>2090</v>
      </c>
      <c r="F1231" s="12" t="s">
        <v>2073</v>
      </c>
      <c r="G1231" s="10" t="s">
        <v>19</v>
      </c>
      <c r="H1231" s="11">
        <v>0.7</v>
      </c>
      <c r="I1231" s="63">
        <v>1</v>
      </c>
      <c r="J1231" s="65">
        <v>21000</v>
      </c>
      <c r="K1231" s="65">
        <v>21000</v>
      </c>
      <c r="L1231" s="65">
        <v>21000</v>
      </c>
      <c r="M1231" s="69" t="s">
        <v>375</v>
      </c>
      <c r="N1231" s="65" t="s">
        <v>25</v>
      </c>
      <c r="O1231" s="12" t="s">
        <v>38</v>
      </c>
      <c r="P1231" s="12"/>
      <c r="Q1231" s="64" t="s">
        <v>496</v>
      </c>
      <c r="R1231" s="66" t="s">
        <v>2091</v>
      </c>
      <c r="S1231" s="66" t="s">
        <v>1846</v>
      </c>
      <c r="T1231" s="66" t="s">
        <v>2069</v>
      </c>
      <c r="U1231" s="66" t="s">
        <v>2074</v>
      </c>
      <c r="V1231" s="67"/>
      <c r="W1231" s="68"/>
    </row>
    <row r="1232" spans="1:23" ht="42.75" hidden="1">
      <c r="A1232" s="14">
        <v>1228</v>
      </c>
      <c r="B1232" s="63">
        <v>22</v>
      </c>
      <c r="C1232" s="63" t="s">
        <v>2054</v>
      </c>
      <c r="D1232" s="70" t="s">
        <v>18</v>
      </c>
      <c r="E1232" s="70" t="s">
        <v>2055</v>
      </c>
      <c r="F1232" s="12" t="s">
        <v>1423</v>
      </c>
      <c r="G1232" s="10" t="s">
        <v>19</v>
      </c>
      <c r="H1232" s="11">
        <v>0.2</v>
      </c>
      <c r="I1232" s="63">
        <v>1</v>
      </c>
      <c r="J1232" s="65">
        <v>220000</v>
      </c>
      <c r="K1232" s="65">
        <v>220000</v>
      </c>
      <c r="L1232" s="65">
        <v>220000</v>
      </c>
      <c r="M1232" s="69" t="s">
        <v>375</v>
      </c>
      <c r="N1232" s="65" t="s">
        <v>25</v>
      </c>
      <c r="O1232" s="12" t="s">
        <v>22</v>
      </c>
      <c r="P1232" s="12"/>
      <c r="Q1232" s="63"/>
      <c r="R1232" s="66"/>
      <c r="S1232" s="66"/>
      <c r="T1232" s="66"/>
      <c r="U1232" s="66"/>
      <c r="V1232" s="67"/>
      <c r="W1232" s="68"/>
    </row>
    <row r="1233" spans="1:23" ht="57" hidden="1">
      <c r="A1233" s="14">
        <v>1229</v>
      </c>
      <c r="B1233" s="63">
        <v>23</v>
      </c>
      <c r="C1233" s="63" t="s">
        <v>2054</v>
      </c>
      <c r="D1233" s="70" t="s">
        <v>18</v>
      </c>
      <c r="E1233" s="70" t="s">
        <v>2055</v>
      </c>
      <c r="F1233" s="12" t="s">
        <v>2093</v>
      </c>
      <c r="G1233" s="10" t="s">
        <v>19</v>
      </c>
      <c r="H1233" s="11">
        <v>0.2</v>
      </c>
      <c r="I1233" s="63">
        <v>1</v>
      </c>
      <c r="J1233" s="65">
        <v>557000</v>
      </c>
      <c r="K1233" s="65">
        <v>557000</v>
      </c>
      <c r="L1233" s="65">
        <v>557000</v>
      </c>
      <c r="M1233" s="69" t="s">
        <v>375</v>
      </c>
      <c r="N1233" s="65" t="s">
        <v>20</v>
      </c>
      <c r="O1233" s="12" t="s">
        <v>38</v>
      </c>
      <c r="P1233" s="12"/>
      <c r="Q1233" s="64" t="s">
        <v>2062</v>
      </c>
      <c r="R1233" s="66" t="s">
        <v>598</v>
      </c>
      <c r="S1233" s="66" t="s">
        <v>2094</v>
      </c>
      <c r="T1233" s="66" t="s">
        <v>2064</v>
      </c>
      <c r="U1233" s="66" t="s">
        <v>2065</v>
      </c>
      <c r="V1233" s="67">
        <v>557000</v>
      </c>
      <c r="W1233" s="68"/>
    </row>
    <row r="1234" spans="1:23" ht="14.25" hidden="1">
      <c r="A1234" s="14">
        <v>1230</v>
      </c>
      <c r="B1234" s="63">
        <v>24</v>
      </c>
      <c r="C1234" s="63" t="s">
        <v>2054</v>
      </c>
      <c r="D1234" s="70" t="s">
        <v>23</v>
      </c>
      <c r="E1234" s="70" t="s">
        <v>2090</v>
      </c>
      <c r="F1234" s="12" t="s">
        <v>2095</v>
      </c>
      <c r="G1234" s="10" t="s">
        <v>24</v>
      </c>
      <c r="H1234" s="11">
        <v>0.2</v>
      </c>
      <c r="I1234" s="63">
        <v>1</v>
      </c>
      <c r="J1234" s="65">
        <v>150000</v>
      </c>
      <c r="K1234" s="65">
        <v>150000</v>
      </c>
      <c r="L1234" s="65">
        <v>150000</v>
      </c>
      <c r="M1234" s="69" t="s">
        <v>375</v>
      </c>
      <c r="N1234" s="65" t="s">
        <v>25</v>
      </c>
      <c r="O1234" s="12" t="s">
        <v>133</v>
      </c>
      <c r="P1234" s="12"/>
      <c r="Q1234" s="63" t="s">
        <v>2083</v>
      </c>
      <c r="R1234" s="66" t="s">
        <v>2088</v>
      </c>
      <c r="S1234" s="66" t="s">
        <v>1844</v>
      </c>
      <c r="T1234" s="66"/>
      <c r="U1234" s="66"/>
      <c r="V1234" s="67"/>
      <c r="W1234" s="68"/>
    </row>
    <row r="1235" spans="1:23" ht="42.75" hidden="1">
      <c r="A1235" s="14">
        <v>1231</v>
      </c>
      <c r="B1235" s="63">
        <v>25</v>
      </c>
      <c r="C1235" s="63" t="s">
        <v>2054</v>
      </c>
      <c r="D1235" s="70" t="s">
        <v>18</v>
      </c>
      <c r="E1235" s="70" t="s">
        <v>2055</v>
      </c>
      <c r="F1235" s="12" t="s">
        <v>2096</v>
      </c>
      <c r="G1235" s="10" t="s">
        <v>19</v>
      </c>
      <c r="H1235" s="11">
        <v>0.1</v>
      </c>
      <c r="I1235" s="63">
        <v>1</v>
      </c>
      <c r="J1235" s="65">
        <v>647000</v>
      </c>
      <c r="K1235" s="65">
        <v>647000</v>
      </c>
      <c r="L1235" s="65">
        <v>647000</v>
      </c>
      <c r="M1235" s="69" t="s">
        <v>375</v>
      </c>
      <c r="N1235" s="65" t="s">
        <v>20</v>
      </c>
      <c r="O1235" s="12" t="s">
        <v>133</v>
      </c>
      <c r="P1235" s="12"/>
      <c r="Q1235" s="71" t="s">
        <v>2097</v>
      </c>
      <c r="R1235" s="66" t="s">
        <v>2098</v>
      </c>
      <c r="S1235" s="66" t="s">
        <v>2099</v>
      </c>
      <c r="T1235" s="66"/>
      <c r="U1235" s="66"/>
      <c r="V1235" s="67"/>
      <c r="W1235" s="68"/>
    </row>
    <row r="1236" spans="1:23" s="208" customFormat="1" ht="38.25" hidden="1">
      <c r="A1236" s="190">
        <v>1232</v>
      </c>
      <c r="B1236" s="191">
        <v>1</v>
      </c>
      <c r="C1236" s="191" t="s">
        <v>1883</v>
      </c>
      <c r="D1236" s="192" t="s">
        <v>23</v>
      </c>
      <c r="E1236" s="192" t="s">
        <v>1884</v>
      </c>
      <c r="F1236" s="205" t="s">
        <v>1885</v>
      </c>
      <c r="G1236" s="194" t="s">
        <v>19</v>
      </c>
      <c r="H1236" s="195">
        <v>0.7</v>
      </c>
      <c r="I1236" s="191">
        <v>4</v>
      </c>
      <c r="J1236" s="197">
        <v>6500</v>
      </c>
      <c r="K1236" s="197">
        <f>I1236*J1236</f>
        <v>26000</v>
      </c>
      <c r="L1236" s="197">
        <v>26000</v>
      </c>
      <c r="M1236" s="197">
        <f>K1236-L1236</f>
        <v>0</v>
      </c>
      <c r="N1236" s="197" t="s">
        <v>25</v>
      </c>
      <c r="O1236" s="490" t="s">
        <v>41</v>
      </c>
      <c r="P1236" s="199"/>
      <c r="Q1236" s="367"/>
      <c r="R1236" s="477"/>
      <c r="S1236" s="736">
        <v>611214127293</v>
      </c>
      <c r="T1236" s="737">
        <v>241772</v>
      </c>
      <c r="U1236" s="477"/>
      <c r="V1236" s="738">
        <v>26000</v>
      </c>
      <c r="W1236" s="205"/>
    </row>
    <row r="1237" spans="1:23" ht="38.25" hidden="1">
      <c r="A1237" s="14">
        <v>1233</v>
      </c>
      <c r="B1237" s="63">
        <v>2</v>
      </c>
      <c r="C1237" s="63" t="s">
        <v>1883</v>
      </c>
      <c r="D1237" s="70" t="s">
        <v>23</v>
      </c>
      <c r="E1237" s="70" t="s">
        <v>1884</v>
      </c>
      <c r="F1237" s="12" t="s">
        <v>1886</v>
      </c>
      <c r="G1237" s="10" t="s">
        <v>19</v>
      </c>
      <c r="H1237" s="11">
        <v>0.7</v>
      </c>
      <c r="I1237" s="63">
        <v>4</v>
      </c>
      <c r="J1237" s="65">
        <v>6500</v>
      </c>
      <c r="K1237" s="65">
        <f t="shared" ref="K1237:K1283" si="51">I1237*J1237</f>
        <v>26000</v>
      </c>
      <c r="L1237" s="65">
        <v>26000</v>
      </c>
      <c r="M1237" s="65">
        <f t="shared" ref="M1237:M1282" si="52">K1237-L1237</f>
        <v>0</v>
      </c>
      <c r="N1237" s="65" t="s">
        <v>25</v>
      </c>
      <c r="O1237" s="646" t="s">
        <v>41</v>
      </c>
      <c r="P1237" s="507"/>
      <c r="Q1237" s="641"/>
      <c r="R1237" s="644"/>
      <c r="S1237" s="639">
        <v>611214127293</v>
      </c>
      <c r="T1237" s="638">
        <v>241772</v>
      </c>
      <c r="U1237" s="644"/>
      <c r="V1237" s="637">
        <v>26000</v>
      </c>
      <c r="W1237" s="12"/>
    </row>
    <row r="1238" spans="1:23" ht="38.25" hidden="1">
      <c r="A1238" s="14">
        <v>1234</v>
      </c>
      <c r="B1238" s="63">
        <v>3</v>
      </c>
      <c r="C1238" s="63" t="s">
        <v>1883</v>
      </c>
      <c r="D1238" s="70" t="s">
        <v>23</v>
      </c>
      <c r="E1238" s="70" t="s">
        <v>1887</v>
      </c>
      <c r="F1238" s="9" t="s">
        <v>1888</v>
      </c>
      <c r="G1238" s="10" t="s">
        <v>19</v>
      </c>
      <c r="H1238" s="11">
        <v>0.7</v>
      </c>
      <c r="I1238" s="63">
        <v>1</v>
      </c>
      <c r="J1238" s="65">
        <v>27700</v>
      </c>
      <c r="K1238" s="65">
        <f t="shared" si="51"/>
        <v>27700</v>
      </c>
      <c r="L1238" s="65">
        <v>27700</v>
      </c>
      <c r="M1238" s="65">
        <f t="shared" si="52"/>
        <v>0</v>
      </c>
      <c r="N1238" s="65" t="s">
        <v>25</v>
      </c>
      <c r="O1238" s="646" t="s">
        <v>41</v>
      </c>
      <c r="P1238" s="507"/>
      <c r="Q1238" s="641"/>
      <c r="R1238" s="644"/>
      <c r="S1238" s="639">
        <v>611214118213</v>
      </c>
      <c r="T1238" s="638">
        <v>241773</v>
      </c>
      <c r="U1238" s="644"/>
      <c r="V1238" s="637">
        <v>27700</v>
      </c>
      <c r="W1238" s="12"/>
    </row>
    <row r="1239" spans="1:23" ht="38.25" hidden="1">
      <c r="A1239" s="14">
        <v>1235</v>
      </c>
      <c r="B1239" s="63">
        <v>4</v>
      </c>
      <c r="C1239" s="63" t="s">
        <v>1883</v>
      </c>
      <c r="D1239" s="70" t="s">
        <v>23</v>
      </c>
      <c r="E1239" s="70" t="s">
        <v>1887</v>
      </c>
      <c r="F1239" s="9" t="s">
        <v>1886</v>
      </c>
      <c r="G1239" s="10" t="s">
        <v>19</v>
      </c>
      <c r="H1239" s="11">
        <v>0.7</v>
      </c>
      <c r="I1239" s="63">
        <v>4</v>
      </c>
      <c r="J1239" s="65">
        <v>6500</v>
      </c>
      <c r="K1239" s="65">
        <f t="shared" si="51"/>
        <v>26000</v>
      </c>
      <c r="L1239" s="65">
        <v>26000</v>
      </c>
      <c r="M1239" s="65">
        <f t="shared" si="52"/>
        <v>0</v>
      </c>
      <c r="N1239" s="65" t="s">
        <v>25</v>
      </c>
      <c r="O1239" s="646" t="s">
        <v>41</v>
      </c>
      <c r="P1239" s="507"/>
      <c r="Q1239" s="641"/>
      <c r="R1239" s="644"/>
      <c r="S1239" s="639">
        <v>611214109620</v>
      </c>
      <c r="T1239" s="638">
        <v>241772</v>
      </c>
      <c r="U1239" s="644"/>
      <c r="V1239" s="637">
        <v>26000</v>
      </c>
      <c r="W1239" s="12"/>
    </row>
    <row r="1240" spans="1:23" ht="38.25" hidden="1">
      <c r="A1240" s="14">
        <v>1236</v>
      </c>
      <c r="B1240" s="63">
        <v>5</v>
      </c>
      <c r="C1240" s="63" t="s">
        <v>1883</v>
      </c>
      <c r="D1240" s="70" t="s">
        <v>23</v>
      </c>
      <c r="E1240" s="70" t="s">
        <v>1889</v>
      </c>
      <c r="F1240" s="9" t="s">
        <v>427</v>
      </c>
      <c r="G1240" s="10" t="s">
        <v>19</v>
      </c>
      <c r="H1240" s="11">
        <v>0.7</v>
      </c>
      <c r="I1240" s="63">
        <v>4</v>
      </c>
      <c r="J1240" s="65">
        <v>6500</v>
      </c>
      <c r="K1240" s="65">
        <f t="shared" si="51"/>
        <v>26000</v>
      </c>
      <c r="L1240" s="65">
        <v>26000</v>
      </c>
      <c r="M1240" s="65">
        <f t="shared" si="52"/>
        <v>0</v>
      </c>
      <c r="N1240" s="65" t="s">
        <v>25</v>
      </c>
      <c r="O1240" s="646" t="s">
        <v>41</v>
      </c>
      <c r="P1240" s="507"/>
      <c r="Q1240" s="641"/>
      <c r="R1240" s="644"/>
      <c r="S1240" s="636">
        <v>611214100998</v>
      </c>
      <c r="T1240" s="635">
        <v>241772</v>
      </c>
      <c r="U1240" s="644"/>
      <c r="V1240" s="634">
        <v>26000</v>
      </c>
      <c r="W1240" s="68"/>
    </row>
    <row r="1241" spans="1:23" ht="38.25" hidden="1">
      <c r="A1241" s="14">
        <v>1237</v>
      </c>
      <c r="B1241" s="63">
        <v>6</v>
      </c>
      <c r="C1241" s="63" t="s">
        <v>1883</v>
      </c>
      <c r="D1241" s="70" t="s">
        <v>23</v>
      </c>
      <c r="E1241" s="70" t="s">
        <v>1890</v>
      </c>
      <c r="F1241" s="9" t="s">
        <v>90</v>
      </c>
      <c r="G1241" s="10" t="s">
        <v>19</v>
      </c>
      <c r="H1241" s="11">
        <v>0.7</v>
      </c>
      <c r="I1241" s="63">
        <v>1</v>
      </c>
      <c r="J1241" s="65">
        <v>75000</v>
      </c>
      <c r="K1241" s="65">
        <f t="shared" si="51"/>
        <v>75000</v>
      </c>
      <c r="L1241" s="65">
        <v>75000</v>
      </c>
      <c r="M1241" s="65">
        <f t="shared" si="52"/>
        <v>0</v>
      </c>
      <c r="N1241" s="65" t="s">
        <v>25</v>
      </c>
      <c r="O1241" s="646" t="s">
        <v>41</v>
      </c>
      <c r="P1241" s="507"/>
      <c r="Q1241" s="641"/>
      <c r="R1241" s="644"/>
      <c r="S1241" s="644" t="s">
        <v>3074</v>
      </c>
      <c r="T1241" s="644" t="s">
        <v>2579</v>
      </c>
      <c r="U1241" s="644"/>
      <c r="V1241" s="317">
        <v>75000</v>
      </c>
      <c r="W1241" s="68"/>
    </row>
    <row r="1242" spans="1:23" ht="38.25" hidden="1">
      <c r="A1242" s="14">
        <v>1238</v>
      </c>
      <c r="B1242" s="63">
        <v>7</v>
      </c>
      <c r="C1242" s="63" t="s">
        <v>1883</v>
      </c>
      <c r="D1242" s="70" t="s">
        <v>23</v>
      </c>
      <c r="E1242" s="70" t="s">
        <v>1889</v>
      </c>
      <c r="F1242" s="9" t="s">
        <v>57</v>
      </c>
      <c r="G1242" s="10" t="s">
        <v>19</v>
      </c>
      <c r="H1242" s="11">
        <v>0.7</v>
      </c>
      <c r="I1242" s="63">
        <v>1</v>
      </c>
      <c r="J1242" s="65">
        <v>15000</v>
      </c>
      <c r="K1242" s="65">
        <f t="shared" si="51"/>
        <v>15000</v>
      </c>
      <c r="L1242" s="65">
        <v>15000</v>
      </c>
      <c r="M1242" s="65">
        <f t="shared" si="52"/>
        <v>0</v>
      </c>
      <c r="N1242" s="65" t="s">
        <v>25</v>
      </c>
      <c r="O1242" s="646" t="s">
        <v>41</v>
      </c>
      <c r="P1242" s="507"/>
      <c r="Q1242" s="641"/>
      <c r="R1242" s="644"/>
      <c r="S1242" s="639">
        <v>611214100998</v>
      </c>
      <c r="T1242" s="638">
        <v>241772</v>
      </c>
      <c r="U1242" s="644"/>
      <c r="V1242" s="637">
        <v>15000</v>
      </c>
      <c r="W1242" s="68"/>
    </row>
    <row r="1243" spans="1:23" ht="38.25" hidden="1">
      <c r="A1243" s="14">
        <v>1239</v>
      </c>
      <c r="B1243" s="63">
        <v>8</v>
      </c>
      <c r="C1243" s="63" t="s">
        <v>1883</v>
      </c>
      <c r="D1243" s="70" t="s">
        <v>23</v>
      </c>
      <c r="E1243" s="70" t="s">
        <v>1890</v>
      </c>
      <c r="F1243" s="9" t="s">
        <v>81</v>
      </c>
      <c r="G1243" s="10" t="s">
        <v>19</v>
      </c>
      <c r="H1243" s="11">
        <v>0.7</v>
      </c>
      <c r="I1243" s="63">
        <v>1</v>
      </c>
      <c r="J1243" s="65">
        <v>12800</v>
      </c>
      <c r="K1243" s="65">
        <f t="shared" si="51"/>
        <v>12800</v>
      </c>
      <c r="L1243" s="65">
        <v>12800</v>
      </c>
      <c r="M1243" s="65">
        <f t="shared" si="52"/>
        <v>0</v>
      </c>
      <c r="N1243" s="65" t="s">
        <v>25</v>
      </c>
      <c r="O1243" s="646" t="s">
        <v>41</v>
      </c>
      <c r="P1243" s="507"/>
      <c r="Q1243" s="641"/>
      <c r="R1243" s="644"/>
      <c r="S1243" s="644" t="s">
        <v>3074</v>
      </c>
      <c r="T1243" s="644" t="s">
        <v>2579</v>
      </c>
      <c r="U1243" s="644"/>
      <c r="V1243" s="317">
        <v>12800</v>
      </c>
      <c r="W1243" s="68"/>
    </row>
    <row r="1244" spans="1:23" ht="14.25" hidden="1">
      <c r="A1244" s="14">
        <v>1240</v>
      </c>
      <c r="B1244" s="63">
        <v>9</v>
      </c>
      <c r="C1244" s="63" t="s">
        <v>1883</v>
      </c>
      <c r="D1244" s="70" t="s">
        <v>18</v>
      </c>
      <c r="E1244" s="70" t="s">
        <v>1891</v>
      </c>
      <c r="F1244" s="9" t="s">
        <v>967</v>
      </c>
      <c r="G1244" s="10" t="s">
        <v>19</v>
      </c>
      <c r="H1244" s="11">
        <v>0.7</v>
      </c>
      <c r="I1244" s="63">
        <v>1</v>
      </c>
      <c r="J1244" s="65">
        <v>460000</v>
      </c>
      <c r="K1244" s="65">
        <f t="shared" si="51"/>
        <v>460000</v>
      </c>
      <c r="L1244" s="65">
        <v>460000</v>
      </c>
      <c r="M1244" s="65">
        <f t="shared" si="52"/>
        <v>0</v>
      </c>
      <c r="N1244" s="65" t="s">
        <v>25</v>
      </c>
      <c r="O1244" s="646" t="s">
        <v>38</v>
      </c>
      <c r="P1244" s="633"/>
      <c r="Q1244" s="641" t="s">
        <v>1892</v>
      </c>
      <c r="R1244" s="644" t="s">
        <v>1893</v>
      </c>
      <c r="S1244" s="644" t="s">
        <v>1894</v>
      </c>
      <c r="T1244" s="644" t="s">
        <v>1895</v>
      </c>
      <c r="U1244" s="644" t="s">
        <v>3075</v>
      </c>
      <c r="V1244" s="632">
        <v>459000</v>
      </c>
      <c r="W1244" s="68"/>
    </row>
    <row r="1245" spans="1:23" ht="28.5" hidden="1">
      <c r="A1245" s="14">
        <v>1241</v>
      </c>
      <c r="B1245" s="63">
        <v>10</v>
      </c>
      <c r="C1245" s="63" t="s">
        <v>1883</v>
      </c>
      <c r="D1245" s="70" t="s">
        <v>18</v>
      </c>
      <c r="E1245" s="70" t="s">
        <v>1891</v>
      </c>
      <c r="F1245" s="9" t="s">
        <v>983</v>
      </c>
      <c r="G1245" s="10" t="s">
        <v>19</v>
      </c>
      <c r="H1245" s="11">
        <v>0.7</v>
      </c>
      <c r="I1245" s="63">
        <v>8</v>
      </c>
      <c r="J1245" s="65">
        <v>60000</v>
      </c>
      <c r="K1245" s="65">
        <f t="shared" si="51"/>
        <v>480000</v>
      </c>
      <c r="L1245" s="65">
        <v>480000</v>
      </c>
      <c r="M1245" s="65">
        <f t="shared" si="52"/>
        <v>0</v>
      </c>
      <c r="N1245" s="65" t="s">
        <v>25</v>
      </c>
      <c r="O1245" s="646" t="s">
        <v>38</v>
      </c>
      <c r="P1245" s="633"/>
      <c r="Q1245" s="641" t="s">
        <v>1896</v>
      </c>
      <c r="R1245" s="644" t="s">
        <v>1897</v>
      </c>
      <c r="S1245" s="644" t="s">
        <v>1898</v>
      </c>
      <c r="T1245" s="644" t="s">
        <v>1893</v>
      </c>
      <c r="U1245" s="644" t="s">
        <v>1899</v>
      </c>
      <c r="V1245" s="632">
        <v>480000</v>
      </c>
      <c r="W1245" s="68"/>
    </row>
    <row r="1246" spans="1:23" ht="14.25" hidden="1">
      <c r="A1246" s="14">
        <v>1242</v>
      </c>
      <c r="B1246" s="63">
        <v>11</v>
      </c>
      <c r="C1246" s="63" t="s">
        <v>1883</v>
      </c>
      <c r="D1246" s="70" t="s">
        <v>18</v>
      </c>
      <c r="E1246" s="70" t="s">
        <v>1891</v>
      </c>
      <c r="F1246" s="9" t="s">
        <v>1900</v>
      </c>
      <c r="G1246" s="10" t="s">
        <v>19</v>
      </c>
      <c r="H1246" s="11">
        <v>0.7</v>
      </c>
      <c r="I1246" s="63">
        <v>1</v>
      </c>
      <c r="J1246" s="65">
        <v>330000</v>
      </c>
      <c r="K1246" s="65">
        <f t="shared" si="51"/>
        <v>330000</v>
      </c>
      <c r="L1246" s="65">
        <v>330000</v>
      </c>
      <c r="M1246" s="65">
        <f t="shared" si="52"/>
        <v>0</v>
      </c>
      <c r="N1246" s="65" t="s">
        <v>25</v>
      </c>
      <c r="O1246" s="646" t="s">
        <v>38</v>
      </c>
      <c r="P1246" s="507"/>
      <c r="Q1246" s="641" t="s">
        <v>1901</v>
      </c>
      <c r="R1246" s="644" t="s">
        <v>1897</v>
      </c>
      <c r="S1246" s="644" t="s">
        <v>1902</v>
      </c>
      <c r="T1246" s="644" t="s">
        <v>1893</v>
      </c>
      <c r="U1246" s="644" t="s">
        <v>1903</v>
      </c>
      <c r="V1246" s="632">
        <v>330000</v>
      </c>
      <c r="W1246" s="68"/>
    </row>
    <row r="1247" spans="1:23" ht="28.5" hidden="1">
      <c r="A1247" s="14">
        <v>1243</v>
      </c>
      <c r="B1247" s="63">
        <v>12</v>
      </c>
      <c r="C1247" s="63" t="s">
        <v>1883</v>
      </c>
      <c r="D1247" s="70" t="s">
        <v>18</v>
      </c>
      <c r="E1247" s="70" t="s">
        <v>1891</v>
      </c>
      <c r="F1247" s="9" t="s">
        <v>1904</v>
      </c>
      <c r="G1247" s="10" t="s">
        <v>19</v>
      </c>
      <c r="H1247" s="11">
        <v>0.7</v>
      </c>
      <c r="I1247" s="63">
        <v>1</v>
      </c>
      <c r="J1247" s="65">
        <v>2000000</v>
      </c>
      <c r="K1247" s="65">
        <f t="shared" si="51"/>
        <v>2000000</v>
      </c>
      <c r="L1247" s="65">
        <v>1875543.2</v>
      </c>
      <c r="M1247" s="65">
        <f t="shared" si="52"/>
        <v>124456.80000000005</v>
      </c>
      <c r="N1247" s="65" t="s">
        <v>20</v>
      </c>
      <c r="O1247" s="646" t="s">
        <v>43</v>
      </c>
      <c r="P1247" s="507" t="s">
        <v>3076</v>
      </c>
      <c r="Q1247" s="641" t="s">
        <v>3077</v>
      </c>
      <c r="R1247" s="644" t="s">
        <v>3078</v>
      </c>
      <c r="S1247" s="644" t="s">
        <v>3079</v>
      </c>
      <c r="T1247" s="644"/>
      <c r="U1247" s="644"/>
      <c r="V1247" s="632"/>
      <c r="W1247" s="68"/>
    </row>
    <row r="1248" spans="1:23" ht="28.5" hidden="1">
      <c r="A1248" s="14">
        <v>1244</v>
      </c>
      <c r="B1248" s="63">
        <v>13</v>
      </c>
      <c r="C1248" s="63" t="s">
        <v>1883</v>
      </c>
      <c r="D1248" s="70" t="s">
        <v>18</v>
      </c>
      <c r="E1248" s="70" t="s">
        <v>1891</v>
      </c>
      <c r="F1248" s="9" t="s">
        <v>1905</v>
      </c>
      <c r="G1248" s="10" t="s">
        <v>19</v>
      </c>
      <c r="H1248" s="11">
        <v>0.7</v>
      </c>
      <c r="I1248" s="63">
        <v>4</v>
      </c>
      <c r="J1248" s="65">
        <v>55000</v>
      </c>
      <c r="K1248" s="65">
        <f t="shared" si="51"/>
        <v>220000</v>
      </c>
      <c r="L1248" s="65">
        <v>220000</v>
      </c>
      <c r="M1248" s="65">
        <f t="shared" si="52"/>
        <v>0</v>
      </c>
      <c r="N1248" s="65" t="s">
        <v>25</v>
      </c>
      <c r="O1248" s="646" t="s">
        <v>38</v>
      </c>
      <c r="P1248" s="507"/>
      <c r="Q1248" s="641" t="s">
        <v>1906</v>
      </c>
      <c r="R1248" s="644" t="s">
        <v>1893</v>
      </c>
      <c r="S1248" s="644" t="s">
        <v>1907</v>
      </c>
      <c r="T1248" s="644" t="s">
        <v>1908</v>
      </c>
      <c r="U1248" s="644" t="s">
        <v>1899</v>
      </c>
      <c r="V1248" s="632">
        <v>220000</v>
      </c>
      <c r="W1248" s="68"/>
    </row>
    <row r="1249" spans="1:23" ht="38.25" hidden="1">
      <c r="A1249" s="14">
        <v>1245</v>
      </c>
      <c r="B1249" s="63">
        <v>14</v>
      </c>
      <c r="C1249" s="63" t="s">
        <v>1883</v>
      </c>
      <c r="D1249" s="70" t="s">
        <v>23</v>
      </c>
      <c r="E1249" s="70" t="s">
        <v>1909</v>
      </c>
      <c r="F1249" s="12" t="s">
        <v>1885</v>
      </c>
      <c r="G1249" s="10" t="s">
        <v>19</v>
      </c>
      <c r="H1249" s="11">
        <v>0.7</v>
      </c>
      <c r="I1249" s="63">
        <v>4</v>
      </c>
      <c r="J1249" s="65">
        <v>6500</v>
      </c>
      <c r="K1249" s="65">
        <f t="shared" si="51"/>
        <v>26000</v>
      </c>
      <c r="L1249" s="65">
        <v>26000</v>
      </c>
      <c r="M1249" s="65">
        <f t="shared" si="52"/>
        <v>0</v>
      </c>
      <c r="N1249" s="65" t="s">
        <v>25</v>
      </c>
      <c r="O1249" s="646" t="s">
        <v>41</v>
      </c>
      <c r="P1249" s="507"/>
      <c r="Q1249" s="641"/>
      <c r="R1249" s="644"/>
      <c r="S1249" s="639">
        <v>611214108548</v>
      </c>
      <c r="T1249" s="644" t="s">
        <v>2579</v>
      </c>
      <c r="U1249" s="644"/>
      <c r="V1249" s="637">
        <v>26000</v>
      </c>
      <c r="W1249" s="68"/>
    </row>
    <row r="1250" spans="1:23" ht="38.25" hidden="1">
      <c r="A1250" s="14">
        <v>1246</v>
      </c>
      <c r="B1250" s="63">
        <v>15</v>
      </c>
      <c r="C1250" s="63" t="s">
        <v>1883</v>
      </c>
      <c r="D1250" s="70" t="s">
        <v>23</v>
      </c>
      <c r="E1250" s="70" t="s">
        <v>1910</v>
      </c>
      <c r="F1250" s="9" t="s">
        <v>427</v>
      </c>
      <c r="G1250" s="10" t="s">
        <v>19</v>
      </c>
      <c r="H1250" s="11">
        <v>0.7</v>
      </c>
      <c r="I1250" s="63">
        <v>4</v>
      </c>
      <c r="J1250" s="65">
        <v>6500</v>
      </c>
      <c r="K1250" s="65">
        <f t="shared" si="51"/>
        <v>26000</v>
      </c>
      <c r="L1250" s="65">
        <v>26000</v>
      </c>
      <c r="M1250" s="65">
        <f t="shared" si="52"/>
        <v>0</v>
      </c>
      <c r="N1250" s="65" t="s">
        <v>25</v>
      </c>
      <c r="O1250" s="646" t="s">
        <v>41</v>
      </c>
      <c r="P1250" s="507"/>
      <c r="Q1250" s="641"/>
      <c r="R1250" s="644"/>
      <c r="S1250" s="639">
        <v>611214109770</v>
      </c>
      <c r="T1250" s="644" t="s">
        <v>2579</v>
      </c>
      <c r="U1250" s="644"/>
      <c r="V1250" s="637">
        <v>26000</v>
      </c>
      <c r="W1250" s="68"/>
    </row>
    <row r="1251" spans="1:23" ht="38.25" hidden="1">
      <c r="A1251" s="14">
        <v>1247</v>
      </c>
      <c r="B1251" s="63">
        <v>16</v>
      </c>
      <c r="C1251" s="63" t="s">
        <v>1883</v>
      </c>
      <c r="D1251" s="70" t="s">
        <v>23</v>
      </c>
      <c r="E1251" s="70" t="s">
        <v>1910</v>
      </c>
      <c r="F1251" s="12" t="s">
        <v>1885</v>
      </c>
      <c r="G1251" s="10" t="s">
        <v>19</v>
      </c>
      <c r="H1251" s="11">
        <v>0.7</v>
      </c>
      <c r="I1251" s="63">
        <v>4</v>
      </c>
      <c r="J1251" s="65">
        <v>6500</v>
      </c>
      <c r="K1251" s="65">
        <f t="shared" si="51"/>
        <v>26000</v>
      </c>
      <c r="L1251" s="65">
        <v>26000</v>
      </c>
      <c r="M1251" s="65">
        <f t="shared" si="52"/>
        <v>0</v>
      </c>
      <c r="N1251" s="65" t="s">
        <v>25</v>
      </c>
      <c r="O1251" s="646" t="s">
        <v>41</v>
      </c>
      <c r="P1251" s="507"/>
      <c r="Q1251" s="641"/>
      <c r="R1251" s="644"/>
      <c r="S1251" s="639">
        <v>611214109770</v>
      </c>
      <c r="T1251" s="644" t="s">
        <v>2579</v>
      </c>
      <c r="U1251" s="644"/>
      <c r="V1251" s="637">
        <v>26000</v>
      </c>
      <c r="W1251" s="68"/>
    </row>
    <row r="1252" spans="1:23" ht="38.25" hidden="1">
      <c r="A1252" s="14">
        <v>1248</v>
      </c>
      <c r="B1252" s="63">
        <v>17</v>
      </c>
      <c r="C1252" s="63" t="s">
        <v>1883</v>
      </c>
      <c r="D1252" s="70" t="s">
        <v>23</v>
      </c>
      <c r="E1252" s="70" t="s">
        <v>1910</v>
      </c>
      <c r="F1252" s="12" t="s">
        <v>1886</v>
      </c>
      <c r="G1252" s="10" t="s">
        <v>19</v>
      </c>
      <c r="H1252" s="11">
        <v>0.7</v>
      </c>
      <c r="I1252" s="63">
        <v>4</v>
      </c>
      <c r="J1252" s="65">
        <v>6500</v>
      </c>
      <c r="K1252" s="65">
        <f t="shared" si="51"/>
        <v>26000</v>
      </c>
      <c r="L1252" s="65">
        <v>26000</v>
      </c>
      <c r="M1252" s="65">
        <f t="shared" si="52"/>
        <v>0</v>
      </c>
      <c r="N1252" s="65" t="s">
        <v>25</v>
      </c>
      <c r="O1252" s="646" t="s">
        <v>41</v>
      </c>
      <c r="P1252" s="507"/>
      <c r="Q1252" s="641"/>
      <c r="R1252" s="644"/>
      <c r="S1252" s="639">
        <v>611214109770</v>
      </c>
      <c r="T1252" s="644" t="s">
        <v>2579</v>
      </c>
      <c r="U1252" s="644"/>
      <c r="V1252" s="637">
        <v>26000</v>
      </c>
      <c r="W1252" s="68"/>
    </row>
    <row r="1253" spans="1:23" ht="38.25" hidden="1">
      <c r="A1253" s="14">
        <v>1249</v>
      </c>
      <c r="B1253" s="63">
        <v>18</v>
      </c>
      <c r="C1253" s="63" t="s">
        <v>1883</v>
      </c>
      <c r="D1253" s="70" t="s">
        <v>23</v>
      </c>
      <c r="E1253" s="70" t="s">
        <v>1911</v>
      </c>
      <c r="F1253" s="12" t="s">
        <v>1885</v>
      </c>
      <c r="G1253" s="10" t="s">
        <v>19</v>
      </c>
      <c r="H1253" s="11">
        <v>0.7</v>
      </c>
      <c r="I1253" s="63">
        <v>4</v>
      </c>
      <c r="J1253" s="65">
        <v>6500</v>
      </c>
      <c r="K1253" s="65">
        <f t="shared" si="51"/>
        <v>26000</v>
      </c>
      <c r="L1253" s="65">
        <v>26000</v>
      </c>
      <c r="M1253" s="65">
        <f t="shared" si="52"/>
        <v>0</v>
      </c>
      <c r="N1253" s="65" t="s">
        <v>25</v>
      </c>
      <c r="O1253" s="646" t="s">
        <v>41</v>
      </c>
      <c r="P1253" s="507"/>
      <c r="Q1253" s="641"/>
      <c r="R1253" s="644"/>
      <c r="S1253" s="631">
        <v>611214269035</v>
      </c>
      <c r="T1253" s="644" t="s">
        <v>2579</v>
      </c>
      <c r="U1253" s="644"/>
      <c r="V1253" s="630">
        <v>26000</v>
      </c>
      <c r="W1253" s="68"/>
    </row>
    <row r="1254" spans="1:23" ht="38.25" hidden="1">
      <c r="A1254" s="14">
        <v>1250</v>
      </c>
      <c r="B1254" s="63">
        <v>19</v>
      </c>
      <c r="C1254" s="63" t="s">
        <v>1883</v>
      </c>
      <c r="D1254" s="70" t="s">
        <v>23</v>
      </c>
      <c r="E1254" s="70" t="s">
        <v>1911</v>
      </c>
      <c r="F1254" s="12" t="s">
        <v>1886</v>
      </c>
      <c r="G1254" s="10" t="s">
        <v>19</v>
      </c>
      <c r="H1254" s="11">
        <v>0.7</v>
      </c>
      <c r="I1254" s="63">
        <v>4</v>
      </c>
      <c r="J1254" s="65">
        <v>6500</v>
      </c>
      <c r="K1254" s="65">
        <f t="shared" si="51"/>
        <v>26000</v>
      </c>
      <c r="L1254" s="65">
        <v>26000</v>
      </c>
      <c r="M1254" s="65">
        <f t="shared" si="52"/>
        <v>0</v>
      </c>
      <c r="N1254" s="65" t="s">
        <v>25</v>
      </c>
      <c r="O1254" s="646" t="s">
        <v>41</v>
      </c>
      <c r="P1254" s="507"/>
      <c r="Q1254" s="641"/>
      <c r="R1254" s="644"/>
      <c r="S1254" s="631">
        <v>611214269035</v>
      </c>
      <c r="T1254" s="644" t="s">
        <v>2579</v>
      </c>
      <c r="U1254" s="644"/>
      <c r="V1254" s="630">
        <v>26000</v>
      </c>
      <c r="W1254" s="68"/>
    </row>
    <row r="1255" spans="1:23" ht="38.25" hidden="1">
      <c r="A1255" s="14">
        <v>1251</v>
      </c>
      <c r="B1255" s="63">
        <v>20</v>
      </c>
      <c r="C1255" s="63" t="s">
        <v>1883</v>
      </c>
      <c r="D1255" s="70" t="s">
        <v>23</v>
      </c>
      <c r="E1255" s="70" t="s">
        <v>1911</v>
      </c>
      <c r="F1255" s="9" t="s">
        <v>1912</v>
      </c>
      <c r="G1255" s="10" t="s">
        <v>19</v>
      </c>
      <c r="H1255" s="11">
        <v>0.7</v>
      </c>
      <c r="I1255" s="63">
        <v>1</v>
      </c>
      <c r="J1255" s="65">
        <v>21000</v>
      </c>
      <c r="K1255" s="65">
        <f t="shared" si="51"/>
        <v>21000</v>
      </c>
      <c r="L1255" s="65">
        <v>21000</v>
      </c>
      <c r="M1255" s="65">
        <f t="shared" si="52"/>
        <v>0</v>
      </c>
      <c r="N1255" s="65" t="s">
        <v>25</v>
      </c>
      <c r="O1255" s="646" t="s">
        <v>41</v>
      </c>
      <c r="P1255" s="507"/>
      <c r="Q1255" s="641"/>
      <c r="R1255" s="644"/>
      <c r="S1255" s="631">
        <v>611214268108</v>
      </c>
      <c r="T1255" s="644" t="s">
        <v>2579</v>
      </c>
      <c r="U1255" s="644"/>
      <c r="V1255" s="630">
        <v>21000</v>
      </c>
      <c r="W1255" s="68"/>
    </row>
    <row r="1256" spans="1:23" ht="38.25" hidden="1">
      <c r="A1256" s="14">
        <v>1252</v>
      </c>
      <c r="B1256" s="63">
        <v>21</v>
      </c>
      <c r="C1256" s="63" t="s">
        <v>1883</v>
      </c>
      <c r="D1256" s="70" t="s">
        <v>23</v>
      </c>
      <c r="E1256" s="70" t="s">
        <v>1911</v>
      </c>
      <c r="F1256" s="9" t="s">
        <v>1913</v>
      </c>
      <c r="G1256" s="10" t="s">
        <v>19</v>
      </c>
      <c r="H1256" s="11">
        <v>0.7</v>
      </c>
      <c r="I1256" s="63">
        <v>1</v>
      </c>
      <c r="J1256" s="65">
        <v>22000</v>
      </c>
      <c r="K1256" s="65">
        <f t="shared" si="51"/>
        <v>22000</v>
      </c>
      <c r="L1256" s="65">
        <v>22000</v>
      </c>
      <c r="M1256" s="65">
        <f t="shared" si="52"/>
        <v>0</v>
      </c>
      <c r="N1256" s="65" t="s">
        <v>25</v>
      </c>
      <c r="O1256" s="646" t="s">
        <v>41</v>
      </c>
      <c r="P1256" s="507"/>
      <c r="Q1256" s="641"/>
      <c r="R1256" s="644"/>
      <c r="S1256" s="631">
        <v>611214268108</v>
      </c>
      <c r="T1256" s="644" t="s">
        <v>2579</v>
      </c>
      <c r="U1256" s="644"/>
      <c r="V1256" s="630">
        <v>22000</v>
      </c>
      <c r="W1256" s="68"/>
    </row>
    <row r="1257" spans="1:23" ht="38.25" hidden="1">
      <c r="A1257" s="14">
        <v>1253</v>
      </c>
      <c r="B1257" s="63">
        <v>22</v>
      </c>
      <c r="C1257" s="63" t="s">
        <v>1883</v>
      </c>
      <c r="D1257" s="70" t="s">
        <v>23</v>
      </c>
      <c r="E1257" s="70" t="s">
        <v>1911</v>
      </c>
      <c r="F1257" s="9" t="s">
        <v>427</v>
      </c>
      <c r="G1257" s="10" t="s">
        <v>19</v>
      </c>
      <c r="H1257" s="11">
        <v>0.7</v>
      </c>
      <c r="I1257" s="63">
        <v>4</v>
      </c>
      <c r="J1257" s="65">
        <v>6500</v>
      </c>
      <c r="K1257" s="65">
        <f t="shared" si="51"/>
        <v>26000</v>
      </c>
      <c r="L1257" s="65">
        <v>26000</v>
      </c>
      <c r="M1257" s="65">
        <f t="shared" si="52"/>
        <v>0</v>
      </c>
      <c r="N1257" s="65" t="s">
        <v>25</v>
      </c>
      <c r="O1257" s="646" t="s">
        <v>41</v>
      </c>
      <c r="P1257" s="507"/>
      <c r="Q1257" s="641"/>
      <c r="R1257" s="644"/>
      <c r="S1257" s="631">
        <v>611214269035</v>
      </c>
      <c r="T1257" s="644" t="s">
        <v>2579</v>
      </c>
      <c r="U1257" s="644"/>
      <c r="V1257" s="630">
        <v>26000</v>
      </c>
      <c r="W1257" s="68"/>
    </row>
    <row r="1258" spans="1:23" ht="38.25" hidden="1">
      <c r="A1258" s="14">
        <v>1254</v>
      </c>
      <c r="B1258" s="63">
        <v>23</v>
      </c>
      <c r="C1258" s="63" t="s">
        <v>1883</v>
      </c>
      <c r="D1258" s="70" t="s">
        <v>23</v>
      </c>
      <c r="E1258" s="72" t="s">
        <v>1914</v>
      </c>
      <c r="F1258" s="68" t="s">
        <v>1885</v>
      </c>
      <c r="G1258" s="10" t="s">
        <v>19</v>
      </c>
      <c r="H1258" s="11">
        <v>0.7</v>
      </c>
      <c r="I1258" s="63">
        <v>4</v>
      </c>
      <c r="J1258" s="65">
        <v>6500</v>
      </c>
      <c r="K1258" s="65">
        <f t="shared" si="51"/>
        <v>26000</v>
      </c>
      <c r="L1258" s="65">
        <v>26000</v>
      </c>
      <c r="M1258" s="65">
        <f t="shared" si="52"/>
        <v>0</v>
      </c>
      <c r="N1258" s="65" t="s">
        <v>25</v>
      </c>
      <c r="O1258" s="646" t="s">
        <v>41</v>
      </c>
      <c r="P1258" s="507"/>
      <c r="Q1258" s="641"/>
      <c r="R1258" s="644"/>
      <c r="S1258" s="639">
        <v>611214133929</v>
      </c>
      <c r="T1258" s="644" t="s">
        <v>2579</v>
      </c>
      <c r="U1258" s="644"/>
      <c r="V1258" s="637">
        <v>26000</v>
      </c>
      <c r="W1258" s="68"/>
    </row>
    <row r="1259" spans="1:23" ht="38.25" hidden="1">
      <c r="A1259" s="14">
        <v>1255</v>
      </c>
      <c r="B1259" s="63">
        <v>24</v>
      </c>
      <c r="C1259" s="63" t="s">
        <v>1883</v>
      </c>
      <c r="D1259" s="70" t="s">
        <v>23</v>
      </c>
      <c r="E1259" s="72" t="s">
        <v>1914</v>
      </c>
      <c r="F1259" s="68" t="s">
        <v>1886</v>
      </c>
      <c r="G1259" s="10" t="s">
        <v>19</v>
      </c>
      <c r="H1259" s="11">
        <v>0.7</v>
      </c>
      <c r="I1259" s="63">
        <v>4</v>
      </c>
      <c r="J1259" s="65">
        <v>6500</v>
      </c>
      <c r="K1259" s="65">
        <f t="shared" si="51"/>
        <v>26000</v>
      </c>
      <c r="L1259" s="65">
        <v>26000</v>
      </c>
      <c r="M1259" s="65">
        <f t="shared" si="52"/>
        <v>0</v>
      </c>
      <c r="N1259" s="65" t="s">
        <v>25</v>
      </c>
      <c r="O1259" s="646" t="s">
        <v>41</v>
      </c>
      <c r="P1259" s="507"/>
      <c r="Q1259" s="641"/>
      <c r="R1259" s="644"/>
      <c r="S1259" s="639">
        <v>611214133929</v>
      </c>
      <c r="T1259" s="644" t="s">
        <v>2579</v>
      </c>
      <c r="U1259" s="644"/>
      <c r="V1259" s="637">
        <v>26000</v>
      </c>
      <c r="W1259" s="68"/>
    </row>
    <row r="1260" spans="1:23" ht="38.25" hidden="1">
      <c r="A1260" s="14">
        <v>1256</v>
      </c>
      <c r="B1260" s="63">
        <v>25</v>
      </c>
      <c r="C1260" s="63" t="s">
        <v>1883</v>
      </c>
      <c r="D1260" s="70" t="s">
        <v>23</v>
      </c>
      <c r="E1260" s="72" t="s">
        <v>1914</v>
      </c>
      <c r="F1260" s="68" t="s">
        <v>57</v>
      </c>
      <c r="G1260" s="10" t="s">
        <v>19</v>
      </c>
      <c r="H1260" s="11">
        <v>0.7</v>
      </c>
      <c r="I1260" s="63">
        <v>1</v>
      </c>
      <c r="J1260" s="65">
        <v>15000</v>
      </c>
      <c r="K1260" s="65">
        <f t="shared" si="51"/>
        <v>15000</v>
      </c>
      <c r="L1260" s="65">
        <v>15000</v>
      </c>
      <c r="M1260" s="65">
        <f t="shared" si="52"/>
        <v>0</v>
      </c>
      <c r="N1260" s="65" t="s">
        <v>25</v>
      </c>
      <c r="O1260" s="646" t="s">
        <v>41</v>
      </c>
      <c r="P1260" s="507"/>
      <c r="Q1260" s="641"/>
      <c r="R1260" s="644"/>
      <c r="S1260" s="639">
        <v>611214133929</v>
      </c>
      <c r="T1260" s="644" t="s">
        <v>2579</v>
      </c>
      <c r="U1260" s="644"/>
      <c r="V1260" s="637">
        <v>15000</v>
      </c>
      <c r="W1260" s="68"/>
    </row>
    <row r="1261" spans="1:23" ht="38.25" hidden="1">
      <c r="A1261" s="14">
        <v>1257</v>
      </c>
      <c r="B1261" s="63">
        <v>26</v>
      </c>
      <c r="C1261" s="63" t="s">
        <v>1883</v>
      </c>
      <c r="D1261" s="70" t="s">
        <v>23</v>
      </c>
      <c r="E1261" s="72" t="s">
        <v>1914</v>
      </c>
      <c r="F1261" s="68" t="s">
        <v>427</v>
      </c>
      <c r="G1261" s="10" t="s">
        <v>19</v>
      </c>
      <c r="H1261" s="11">
        <v>0.7</v>
      </c>
      <c r="I1261" s="63">
        <v>4</v>
      </c>
      <c r="J1261" s="65">
        <v>6500</v>
      </c>
      <c r="K1261" s="65">
        <f t="shared" si="51"/>
        <v>26000</v>
      </c>
      <c r="L1261" s="65">
        <v>26000</v>
      </c>
      <c r="M1261" s="65">
        <f t="shared" si="52"/>
        <v>0</v>
      </c>
      <c r="N1261" s="65" t="s">
        <v>25</v>
      </c>
      <c r="O1261" s="646" t="s">
        <v>41</v>
      </c>
      <c r="P1261" s="507"/>
      <c r="Q1261" s="641"/>
      <c r="R1261" s="644"/>
      <c r="S1261" s="639">
        <v>611214133929</v>
      </c>
      <c r="T1261" s="644" t="s">
        <v>2579</v>
      </c>
      <c r="U1261" s="644"/>
      <c r="V1261" s="637">
        <v>26000</v>
      </c>
      <c r="W1261" s="68"/>
    </row>
    <row r="1262" spans="1:23" ht="38.25" hidden="1">
      <c r="A1262" s="14">
        <v>1258</v>
      </c>
      <c r="B1262" s="63">
        <v>27</v>
      </c>
      <c r="C1262" s="63" t="s">
        <v>1883</v>
      </c>
      <c r="D1262" s="70" t="s">
        <v>23</v>
      </c>
      <c r="E1262" s="72" t="s">
        <v>1915</v>
      </c>
      <c r="F1262" s="68" t="s">
        <v>1916</v>
      </c>
      <c r="G1262" s="10" t="s">
        <v>24</v>
      </c>
      <c r="H1262" s="11">
        <v>0.7</v>
      </c>
      <c r="I1262" s="63">
        <v>1</v>
      </c>
      <c r="J1262" s="65">
        <v>61500</v>
      </c>
      <c r="K1262" s="65">
        <f t="shared" si="51"/>
        <v>61500</v>
      </c>
      <c r="L1262" s="65">
        <v>61500</v>
      </c>
      <c r="M1262" s="65">
        <f t="shared" si="52"/>
        <v>0</v>
      </c>
      <c r="N1262" s="65" t="s">
        <v>25</v>
      </c>
      <c r="O1262" s="494" t="s">
        <v>41</v>
      </c>
      <c r="P1262" s="507"/>
      <c r="Q1262" s="641"/>
      <c r="R1262" s="644"/>
      <c r="S1262" s="639">
        <v>611214155979</v>
      </c>
      <c r="T1262" s="644" t="s">
        <v>2579</v>
      </c>
      <c r="U1262" s="644"/>
      <c r="V1262" s="637">
        <v>61500</v>
      </c>
      <c r="W1262" s="68"/>
    </row>
    <row r="1263" spans="1:23" ht="38.25" hidden="1">
      <c r="A1263" s="14">
        <v>1259</v>
      </c>
      <c r="B1263" s="63">
        <v>28</v>
      </c>
      <c r="C1263" s="63" t="s">
        <v>1883</v>
      </c>
      <c r="D1263" s="70" t="s">
        <v>23</v>
      </c>
      <c r="E1263" s="72" t="s">
        <v>1915</v>
      </c>
      <c r="F1263" s="68" t="s">
        <v>427</v>
      </c>
      <c r="G1263" s="10" t="s">
        <v>19</v>
      </c>
      <c r="H1263" s="11">
        <v>0.7</v>
      </c>
      <c r="I1263" s="63">
        <v>4</v>
      </c>
      <c r="J1263" s="65">
        <v>6500</v>
      </c>
      <c r="K1263" s="65">
        <f t="shared" si="51"/>
        <v>26000</v>
      </c>
      <c r="L1263" s="65">
        <v>26000</v>
      </c>
      <c r="M1263" s="65">
        <f t="shared" si="52"/>
        <v>0</v>
      </c>
      <c r="N1263" s="65" t="s">
        <v>25</v>
      </c>
      <c r="O1263" s="646" t="s">
        <v>41</v>
      </c>
      <c r="P1263" s="507"/>
      <c r="Q1263" s="641"/>
      <c r="R1263" s="644"/>
      <c r="S1263" s="639">
        <v>611214143101</v>
      </c>
      <c r="T1263" s="644" t="s">
        <v>2579</v>
      </c>
      <c r="U1263" s="644"/>
      <c r="V1263" s="637">
        <v>26000</v>
      </c>
      <c r="W1263" s="68"/>
    </row>
    <row r="1264" spans="1:23" ht="38.25" hidden="1">
      <c r="A1264" s="14">
        <v>1260</v>
      </c>
      <c r="B1264" s="63">
        <v>29</v>
      </c>
      <c r="C1264" s="63" t="s">
        <v>1883</v>
      </c>
      <c r="D1264" s="70" t="s">
        <v>23</v>
      </c>
      <c r="E1264" s="72" t="s">
        <v>1917</v>
      </c>
      <c r="F1264" s="68" t="s">
        <v>334</v>
      </c>
      <c r="G1264" s="10" t="s">
        <v>19</v>
      </c>
      <c r="H1264" s="11">
        <v>0.7</v>
      </c>
      <c r="I1264" s="63">
        <v>1</v>
      </c>
      <c r="J1264" s="65">
        <v>70000</v>
      </c>
      <c r="K1264" s="65">
        <f t="shared" si="51"/>
        <v>70000</v>
      </c>
      <c r="L1264" s="65">
        <v>70000</v>
      </c>
      <c r="M1264" s="65">
        <f t="shared" si="52"/>
        <v>0</v>
      </c>
      <c r="N1264" s="65" t="s">
        <v>25</v>
      </c>
      <c r="O1264" s="646" t="s">
        <v>41</v>
      </c>
      <c r="P1264" s="507"/>
      <c r="Q1264" s="641"/>
      <c r="R1264" s="644"/>
      <c r="S1264" s="644" t="s">
        <v>3080</v>
      </c>
      <c r="T1264" s="644" t="s">
        <v>2579</v>
      </c>
      <c r="U1264" s="644"/>
      <c r="V1264" s="317">
        <v>70000</v>
      </c>
      <c r="W1264" s="68"/>
    </row>
    <row r="1265" spans="1:23" ht="38.25" hidden="1">
      <c r="A1265" s="14">
        <v>1261</v>
      </c>
      <c r="B1265" s="63">
        <v>30</v>
      </c>
      <c r="C1265" s="63" t="s">
        <v>1883</v>
      </c>
      <c r="D1265" s="70" t="s">
        <v>23</v>
      </c>
      <c r="E1265" s="72" t="s">
        <v>1917</v>
      </c>
      <c r="F1265" s="68" t="s">
        <v>1886</v>
      </c>
      <c r="G1265" s="10" t="s">
        <v>19</v>
      </c>
      <c r="H1265" s="11">
        <v>0.7</v>
      </c>
      <c r="I1265" s="63">
        <v>4</v>
      </c>
      <c r="J1265" s="65">
        <v>6500</v>
      </c>
      <c r="K1265" s="65">
        <f t="shared" si="51"/>
        <v>26000</v>
      </c>
      <c r="L1265" s="65">
        <v>26000</v>
      </c>
      <c r="M1265" s="65">
        <f t="shared" si="52"/>
        <v>0</v>
      </c>
      <c r="N1265" s="65" t="s">
        <v>25</v>
      </c>
      <c r="O1265" s="646" t="s">
        <v>41</v>
      </c>
      <c r="P1265" s="507"/>
      <c r="Q1265" s="641"/>
      <c r="R1265" s="644"/>
      <c r="S1265" s="639">
        <v>611214109890</v>
      </c>
      <c r="T1265" s="644" t="s">
        <v>2579</v>
      </c>
      <c r="U1265" s="638">
        <v>241772</v>
      </c>
      <c r="V1265" s="637">
        <v>26000</v>
      </c>
      <c r="W1265" s="68"/>
    </row>
    <row r="1266" spans="1:23" ht="38.25" hidden="1">
      <c r="A1266" s="14">
        <v>1262</v>
      </c>
      <c r="B1266" s="63">
        <v>31</v>
      </c>
      <c r="C1266" s="63" t="s">
        <v>1883</v>
      </c>
      <c r="D1266" s="70" t="s">
        <v>23</v>
      </c>
      <c r="E1266" s="72" t="s">
        <v>1917</v>
      </c>
      <c r="F1266" s="68" t="s">
        <v>427</v>
      </c>
      <c r="G1266" s="10" t="s">
        <v>19</v>
      </c>
      <c r="H1266" s="11">
        <v>0.7</v>
      </c>
      <c r="I1266" s="63">
        <v>4</v>
      </c>
      <c r="J1266" s="65">
        <v>6500</v>
      </c>
      <c r="K1266" s="65">
        <f t="shared" si="51"/>
        <v>26000</v>
      </c>
      <c r="L1266" s="65">
        <v>26000</v>
      </c>
      <c r="M1266" s="65">
        <f t="shared" si="52"/>
        <v>0</v>
      </c>
      <c r="N1266" s="65" t="s">
        <v>25</v>
      </c>
      <c r="O1266" s="646" t="s">
        <v>41</v>
      </c>
      <c r="P1266" s="507"/>
      <c r="Q1266" s="641"/>
      <c r="R1266" s="644"/>
      <c r="S1266" s="639">
        <v>611214109890</v>
      </c>
      <c r="T1266" s="644" t="s">
        <v>2579</v>
      </c>
      <c r="U1266" s="638">
        <v>241772</v>
      </c>
      <c r="V1266" s="637">
        <v>26000</v>
      </c>
      <c r="W1266" s="68"/>
    </row>
    <row r="1267" spans="1:23" ht="38.25" hidden="1">
      <c r="A1267" s="14">
        <v>1263</v>
      </c>
      <c r="B1267" s="63">
        <v>32</v>
      </c>
      <c r="C1267" s="63" t="s">
        <v>1883</v>
      </c>
      <c r="D1267" s="70" t="s">
        <v>23</v>
      </c>
      <c r="E1267" s="72" t="s">
        <v>1918</v>
      </c>
      <c r="F1267" s="68" t="s">
        <v>1885</v>
      </c>
      <c r="G1267" s="10" t="s">
        <v>19</v>
      </c>
      <c r="H1267" s="11">
        <v>0.7</v>
      </c>
      <c r="I1267" s="63">
        <v>4</v>
      </c>
      <c r="J1267" s="65">
        <v>6500</v>
      </c>
      <c r="K1267" s="65">
        <f t="shared" si="51"/>
        <v>26000</v>
      </c>
      <c r="L1267" s="65">
        <v>26000</v>
      </c>
      <c r="M1267" s="65">
        <f t="shared" si="52"/>
        <v>0</v>
      </c>
      <c r="N1267" s="65" t="s">
        <v>25</v>
      </c>
      <c r="O1267" s="646" t="s">
        <v>41</v>
      </c>
      <c r="P1267" s="507"/>
      <c r="Q1267" s="641"/>
      <c r="R1267" s="644"/>
      <c r="S1267" s="639">
        <v>611214110059</v>
      </c>
      <c r="T1267" s="644" t="s">
        <v>2579</v>
      </c>
      <c r="U1267" s="638">
        <v>241772</v>
      </c>
      <c r="V1267" s="637">
        <v>26000</v>
      </c>
      <c r="W1267" s="68"/>
    </row>
    <row r="1268" spans="1:23" ht="38.25" hidden="1">
      <c r="A1268" s="14">
        <v>1264</v>
      </c>
      <c r="B1268" s="63">
        <v>33</v>
      </c>
      <c r="C1268" s="63" t="s">
        <v>1883</v>
      </c>
      <c r="D1268" s="70" t="s">
        <v>23</v>
      </c>
      <c r="E1268" s="72" t="s">
        <v>1918</v>
      </c>
      <c r="F1268" s="68" t="s">
        <v>1912</v>
      </c>
      <c r="G1268" s="10" t="s">
        <v>19</v>
      </c>
      <c r="H1268" s="11">
        <v>0.7</v>
      </c>
      <c r="I1268" s="63">
        <v>1</v>
      </c>
      <c r="J1268" s="65">
        <v>21000</v>
      </c>
      <c r="K1268" s="65">
        <f t="shared" si="51"/>
        <v>21000</v>
      </c>
      <c r="L1268" s="65">
        <v>21000</v>
      </c>
      <c r="M1268" s="65">
        <f t="shared" si="52"/>
        <v>0</v>
      </c>
      <c r="N1268" s="65" t="s">
        <v>25</v>
      </c>
      <c r="O1268" s="646" t="s">
        <v>41</v>
      </c>
      <c r="P1268" s="507"/>
      <c r="Q1268" s="641"/>
      <c r="R1268" s="644"/>
      <c r="S1268" s="639">
        <v>611214145184</v>
      </c>
      <c r="T1268" s="644" t="s">
        <v>2579</v>
      </c>
      <c r="U1268" s="638">
        <v>241773</v>
      </c>
      <c r="V1268" s="637">
        <v>21000</v>
      </c>
      <c r="W1268" s="68"/>
    </row>
    <row r="1269" spans="1:23" ht="38.25" hidden="1">
      <c r="A1269" s="14">
        <v>1265</v>
      </c>
      <c r="B1269" s="63">
        <v>34</v>
      </c>
      <c r="C1269" s="63" t="s">
        <v>1883</v>
      </c>
      <c r="D1269" s="70" t="s">
        <v>23</v>
      </c>
      <c r="E1269" s="72" t="s">
        <v>1918</v>
      </c>
      <c r="F1269" s="68" t="s">
        <v>90</v>
      </c>
      <c r="G1269" s="10" t="s">
        <v>19</v>
      </c>
      <c r="H1269" s="11">
        <v>0.7</v>
      </c>
      <c r="I1269" s="63">
        <v>1</v>
      </c>
      <c r="J1269" s="65">
        <v>75000</v>
      </c>
      <c r="K1269" s="65">
        <f t="shared" si="51"/>
        <v>75000</v>
      </c>
      <c r="L1269" s="65">
        <v>75000</v>
      </c>
      <c r="M1269" s="65">
        <f t="shared" si="52"/>
        <v>0</v>
      </c>
      <c r="N1269" s="65" t="s">
        <v>25</v>
      </c>
      <c r="O1269" s="646" t="s">
        <v>41</v>
      </c>
      <c r="P1269" s="507"/>
      <c r="Q1269" s="641"/>
      <c r="R1269" s="644"/>
      <c r="S1269" s="644" t="s">
        <v>3081</v>
      </c>
      <c r="T1269" s="644" t="s">
        <v>2579</v>
      </c>
      <c r="U1269" s="644"/>
      <c r="V1269" s="317">
        <v>75000</v>
      </c>
      <c r="W1269" s="68"/>
    </row>
    <row r="1270" spans="1:23" ht="38.25" hidden="1">
      <c r="A1270" s="14">
        <v>1266</v>
      </c>
      <c r="B1270" s="63">
        <v>35</v>
      </c>
      <c r="C1270" s="63" t="s">
        <v>1883</v>
      </c>
      <c r="D1270" s="70" t="s">
        <v>23</v>
      </c>
      <c r="E1270" s="72" t="s">
        <v>1919</v>
      </c>
      <c r="F1270" s="68" t="s">
        <v>1920</v>
      </c>
      <c r="G1270" s="10" t="s">
        <v>19</v>
      </c>
      <c r="H1270" s="11">
        <v>0.7</v>
      </c>
      <c r="I1270" s="63">
        <v>1</v>
      </c>
      <c r="J1270" s="65">
        <v>28600</v>
      </c>
      <c r="K1270" s="65">
        <f t="shared" si="51"/>
        <v>28600</v>
      </c>
      <c r="L1270" s="65">
        <v>28600</v>
      </c>
      <c r="M1270" s="65">
        <f t="shared" si="52"/>
        <v>0</v>
      </c>
      <c r="N1270" s="65" t="s">
        <v>25</v>
      </c>
      <c r="O1270" s="646" t="s">
        <v>41</v>
      </c>
      <c r="P1270" s="507"/>
      <c r="Q1270" s="641"/>
      <c r="R1270" s="644"/>
      <c r="S1270" s="639">
        <v>611214136970</v>
      </c>
      <c r="T1270" s="644" t="s">
        <v>2579</v>
      </c>
      <c r="U1270" s="638">
        <v>241772</v>
      </c>
      <c r="V1270" s="637">
        <v>28600</v>
      </c>
      <c r="W1270" s="68"/>
    </row>
    <row r="1271" spans="1:23" ht="38.25" hidden="1">
      <c r="A1271" s="14">
        <v>1267</v>
      </c>
      <c r="B1271" s="63">
        <v>36</v>
      </c>
      <c r="C1271" s="63" t="s">
        <v>1883</v>
      </c>
      <c r="D1271" s="70" t="s">
        <v>23</v>
      </c>
      <c r="E1271" s="72" t="s">
        <v>1919</v>
      </c>
      <c r="F1271" s="68" t="s">
        <v>1885</v>
      </c>
      <c r="G1271" s="10" t="s">
        <v>19</v>
      </c>
      <c r="H1271" s="11">
        <v>0.7</v>
      </c>
      <c r="I1271" s="63">
        <v>4</v>
      </c>
      <c r="J1271" s="65">
        <v>6500</v>
      </c>
      <c r="K1271" s="65">
        <f t="shared" si="51"/>
        <v>26000</v>
      </c>
      <c r="L1271" s="65">
        <v>26000</v>
      </c>
      <c r="M1271" s="65">
        <f t="shared" si="52"/>
        <v>0</v>
      </c>
      <c r="N1271" s="65" t="s">
        <v>25</v>
      </c>
      <c r="O1271" s="646" t="s">
        <v>41</v>
      </c>
      <c r="P1271" s="507"/>
      <c r="Q1271" s="641"/>
      <c r="R1271" s="644"/>
      <c r="S1271" s="639">
        <v>611214136970</v>
      </c>
      <c r="T1271" s="644" t="s">
        <v>2579</v>
      </c>
      <c r="U1271" s="638">
        <v>241772</v>
      </c>
      <c r="V1271" s="637">
        <v>26000</v>
      </c>
      <c r="W1271" s="68"/>
    </row>
    <row r="1272" spans="1:23" ht="38.25" hidden="1">
      <c r="A1272" s="14">
        <v>1268</v>
      </c>
      <c r="B1272" s="63">
        <v>37</v>
      </c>
      <c r="C1272" s="63" t="s">
        <v>1883</v>
      </c>
      <c r="D1272" s="70" t="s">
        <v>23</v>
      </c>
      <c r="E1272" s="72" t="s">
        <v>1919</v>
      </c>
      <c r="F1272" s="68" t="s">
        <v>1912</v>
      </c>
      <c r="G1272" s="10" t="s">
        <v>19</v>
      </c>
      <c r="H1272" s="11">
        <v>0.7</v>
      </c>
      <c r="I1272" s="63">
        <v>1</v>
      </c>
      <c r="J1272" s="65">
        <v>21000</v>
      </c>
      <c r="K1272" s="65">
        <f t="shared" si="51"/>
        <v>21000</v>
      </c>
      <c r="L1272" s="65">
        <v>21000</v>
      </c>
      <c r="M1272" s="65">
        <f t="shared" si="52"/>
        <v>0</v>
      </c>
      <c r="N1272" s="65" t="s">
        <v>25</v>
      </c>
      <c r="O1272" s="646" t="s">
        <v>41</v>
      </c>
      <c r="P1272" s="507"/>
      <c r="Q1272" s="641"/>
      <c r="R1272" s="644"/>
      <c r="S1272" s="639">
        <v>611214138367</v>
      </c>
      <c r="T1272" s="644" t="s">
        <v>2579</v>
      </c>
      <c r="U1272" s="638">
        <v>241773</v>
      </c>
      <c r="V1272" s="637">
        <v>21000</v>
      </c>
      <c r="W1272" s="68"/>
    </row>
    <row r="1273" spans="1:23" ht="38.25" hidden="1">
      <c r="A1273" s="14">
        <v>1269</v>
      </c>
      <c r="B1273" s="63">
        <v>38</v>
      </c>
      <c r="C1273" s="63" t="s">
        <v>1883</v>
      </c>
      <c r="D1273" s="70" t="s">
        <v>23</v>
      </c>
      <c r="E1273" s="72" t="s">
        <v>1921</v>
      </c>
      <c r="F1273" s="68" t="s">
        <v>1885</v>
      </c>
      <c r="G1273" s="10" t="s">
        <v>19</v>
      </c>
      <c r="H1273" s="11">
        <v>0.7</v>
      </c>
      <c r="I1273" s="63">
        <v>4</v>
      </c>
      <c r="J1273" s="65">
        <v>6500</v>
      </c>
      <c r="K1273" s="65">
        <f t="shared" si="51"/>
        <v>26000</v>
      </c>
      <c r="L1273" s="65">
        <v>26000</v>
      </c>
      <c r="M1273" s="65">
        <f t="shared" si="52"/>
        <v>0</v>
      </c>
      <c r="N1273" s="65" t="s">
        <v>25</v>
      </c>
      <c r="O1273" s="646" t="s">
        <v>41</v>
      </c>
      <c r="P1273" s="507"/>
      <c r="Q1273" s="641"/>
      <c r="R1273" s="644"/>
      <c r="S1273" s="639">
        <v>611214122468</v>
      </c>
      <c r="T1273" s="644" t="s">
        <v>2579</v>
      </c>
      <c r="U1273" s="638">
        <v>241772</v>
      </c>
      <c r="V1273" s="637">
        <v>26000</v>
      </c>
      <c r="W1273" s="68"/>
    </row>
    <row r="1274" spans="1:23" ht="38.25" hidden="1">
      <c r="A1274" s="14">
        <v>1270</v>
      </c>
      <c r="B1274" s="63">
        <v>39</v>
      </c>
      <c r="C1274" s="63" t="s">
        <v>1883</v>
      </c>
      <c r="D1274" s="70" t="s">
        <v>23</v>
      </c>
      <c r="E1274" s="72" t="s">
        <v>1921</v>
      </c>
      <c r="F1274" s="68" t="s">
        <v>427</v>
      </c>
      <c r="G1274" s="10" t="s">
        <v>19</v>
      </c>
      <c r="H1274" s="11">
        <v>0.7</v>
      </c>
      <c r="I1274" s="63">
        <v>4</v>
      </c>
      <c r="J1274" s="65">
        <v>6500</v>
      </c>
      <c r="K1274" s="65">
        <f t="shared" si="51"/>
        <v>26000</v>
      </c>
      <c r="L1274" s="65">
        <v>26000</v>
      </c>
      <c r="M1274" s="65">
        <f t="shared" si="52"/>
        <v>0</v>
      </c>
      <c r="N1274" s="65" t="s">
        <v>25</v>
      </c>
      <c r="O1274" s="646" t="s">
        <v>41</v>
      </c>
      <c r="P1274" s="507"/>
      <c r="Q1274" s="641"/>
      <c r="R1274" s="644"/>
      <c r="S1274" s="639">
        <v>611214122468</v>
      </c>
      <c r="T1274" s="644" t="s">
        <v>2579</v>
      </c>
      <c r="U1274" s="638">
        <v>241772</v>
      </c>
      <c r="V1274" s="637">
        <v>26000</v>
      </c>
      <c r="W1274" s="68"/>
    </row>
    <row r="1275" spans="1:23" ht="38.25" hidden="1">
      <c r="A1275" s="14">
        <v>1271</v>
      </c>
      <c r="B1275" s="63">
        <v>40</v>
      </c>
      <c r="C1275" s="63" t="s">
        <v>1883</v>
      </c>
      <c r="D1275" s="70" t="s">
        <v>23</v>
      </c>
      <c r="E1275" s="72" t="s">
        <v>1921</v>
      </c>
      <c r="F1275" s="68" t="s">
        <v>1912</v>
      </c>
      <c r="G1275" s="10" t="s">
        <v>19</v>
      </c>
      <c r="H1275" s="11">
        <v>0.7</v>
      </c>
      <c r="I1275" s="63">
        <v>1</v>
      </c>
      <c r="J1275" s="65">
        <v>21000</v>
      </c>
      <c r="K1275" s="65">
        <f t="shared" si="51"/>
        <v>21000</v>
      </c>
      <c r="L1275" s="65">
        <v>21000</v>
      </c>
      <c r="M1275" s="65">
        <f t="shared" si="52"/>
        <v>0</v>
      </c>
      <c r="N1275" s="65" t="s">
        <v>25</v>
      </c>
      <c r="O1275" s="646" t="s">
        <v>41</v>
      </c>
      <c r="P1275" s="507"/>
      <c r="Q1275" s="641"/>
      <c r="R1275" s="644"/>
      <c r="S1275" s="639">
        <v>611214123596</v>
      </c>
      <c r="T1275" s="644" t="s">
        <v>2579</v>
      </c>
      <c r="U1275" s="638">
        <v>241773</v>
      </c>
      <c r="V1275" s="637">
        <v>21000</v>
      </c>
      <c r="W1275" s="68"/>
    </row>
    <row r="1276" spans="1:23" ht="38.25" hidden="1">
      <c r="A1276" s="14">
        <v>1272</v>
      </c>
      <c r="B1276" s="63">
        <v>41</v>
      </c>
      <c r="C1276" s="63" t="s">
        <v>1883</v>
      </c>
      <c r="D1276" s="70" t="s">
        <v>23</v>
      </c>
      <c r="E1276" s="72" t="s">
        <v>1922</v>
      </c>
      <c r="F1276" s="68" t="s">
        <v>1923</v>
      </c>
      <c r="G1276" s="10" t="s">
        <v>19</v>
      </c>
      <c r="H1276" s="11">
        <v>0.7</v>
      </c>
      <c r="I1276" s="63">
        <v>1</v>
      </c>
      <c r="J1276" s="65">
        <v>70000</v>
      </c>
      <c r="K1276" s="65">
        <f t="shared" si="51"/>
        <v>70000</v>
      </c>
      <c r="L1276" s="65">
        <v>70000</v>
      </c>
      <c r="M1276" s="65">
        <f t="shared" si="52"/>
        <v>0</v>
      </c>
      <c r="N1276" s="65" t="s">
        <v>25</v>
      </c>
      <c r="O1276" s="646" t="s">
        <v>41</v>
      </c>
      <c r="P1276" s="507"/>
      <c r="Q1276" s="641"/>
      <c r="R1276" s="644"/>
      <c r="S1276" s="644" t="s">
        <v>3080</v>
      </c>
      <c r="T1276" s="644" t="s">
        <v>2579</v>
      </c>
      <c r="U1276" s="644"/>
      <c r="V1276" s="317">
        <v>70000</v>
      </c>
      <c r="W1276" s="68"/>
    </row>
    <row r="1277" spans="1:23" ht="38.25" hidden="1">
      <c r="A1277" s="14">
        <v>1273</v>
      </c>
      <c r="B1277" s="63">
        <v>42</v>
      </c>
      <c r="C1277" s="63" t="s">
        <v>1883</v>
      </c>
      <c r="D1277" s="70" t="s">
        <v>23</v>
      </c>
      <c r="E1277" s="72" t="s">
        <v>1922</v>
      </c>
      <c r="F1277" s="68" t="s">
        <v>1912</v>
      </c>
      <c r="G1277" s="10" t="s">
        <v>19</v>
      </c>
      <c r="H1277" s="11">
        <v>0.7</v>
      </c>
      <c r="I1277" s="63">
        <v>1</v>
      </c>
      <c r="J1277" s="65">
        <v>21000</v>
      </c>
      <c r="K1277" s="65">
        <f t="shared" si="51"/>
        <v>21000</v>
      </c>
      <c r="L1277" s="65">
        <v>21000</v>
      </c>
      <c r="M1277" s="65">
        <f t="shared" si="52"/>
        <v>0</v>
      </c>
      <c r="N1277" s="65" t="s">
        <v>25</v>
      </c>
      <c r="O1277" s="646" t="s">
        <v>41</v>
      </c>
      <c r="P1277" s="507"/>
      <c r="Q1277" s="641"/>
      <c r="R1277" s="644"/>
      <c r="S1277" s="631">
        <v>611214267220</v>
      </c>
      <c r="T1277" s="644" t="s">
        <v>2579</v>
      </c>
      <c r="U1277" s="629">
        <v>241780</v>
      </c>
      <c r="V1277" s="628">
        <v>21000</v>
      </c>
      <c r="W1277" s="68"/>
    </row>
    <row r="1278" spans="1:23" ht="38.25" hidden="1">
      <c r="A1278" s="14">
        <v>1274</v>
      </c>
      <c r="B1278" s="63">
        <v>43</v>
      </c>
      <c r="C1278" s="63" t="s">
        <v>1883</v>
      </c>
      <c r="D1278" s="70" t="s">
        <v>23</v>
      </c>
      <c r="E1278" s="72" t="s">
        <v>1922</v>
      </c>
      <c r="F1278" s="68" t="s">
        <v>1913</v>
      </c>
      <c r="G1278" s="10" t="s">
        <v>19</v>
      </c>
      <c r="H1278" s="11">
        <v>0.7</v>
      </c>
      <c r="I1278" s="63">
        <v>1</v>
      </c>
      <c r="J1278" s="65">
        <v>22000</v>
      </c>
      <c r="K1278" s="65">
        <f t="shared" si="51"/>
        <v>22000</v>
      </c>
      <c r="L1278" s="65">
        <v>22000</v>
      </c>
      <c r="M1278" s="65">
        <f t="shared" si="52"/>
        <v>0</v>
      </c>
      <c r="N1278" s="65" t="s">
        <v>25</v>
      </c>
      <c r="O1278" s="646" t="s">
        <v>41</v>
      </c>
      <c r="P1278" s="507"/>
      <c r="Q1278" s="641"/>
      <c r="R1278" s="644"/>
      <c r="S1278" s="631">
        <v>611214267220</v>
      </c>
      <c r="T1278" s="644" t="s">
        <v>2579</v>
      </c>
      <c r="U1278" s="629">
        <v>241780</v>
      </c>
      <c r="V1278" s="628">
        <v>22000</v>
      </c>
      <c r="W1278" s="68"/>
    </row>
    <row r="1279" spans="1:23" ht="38.25" hidden="1">
      <c r="A1279" s="14">
        <v>1275</v>
      </c>
      <c r="B1279" s="63">
        <v>44</v>
      </c>
      <c r="C1279" s="63" t="s">
        <v>1883</v>
      </c>
      <c r="D1279" s="70" t="s">
        <v>23</v>
      </c>
      <c r="E1279" s="72" t="s">
        <v>921</v>
      </c>
      <c r="F1279" s="68" t="s">
        <v>57</v>
      </c>
      <c r="G1279" s="10" t="s">
        <v>19</v>
      </c>
      <c r="H1279" s="11">
        <v>0.7</v>
      </c>
      <c r="I1279" s="63">
        <v>1</v>
      </c>
      <c r="J1279" s="65">
        <v>15000</v>
      </c>
      <c r="K1279" s="65">
        <f t="shared" si="51"/>
        <v>15000</v>
      </c>
      <c r="L1279" s="65">
        <v>15000</v>
      </c>
      <c r="M1279" s="65">
        <f t="shared" si="52"/>
        <v>0</v>
      </c>
      <c r="N1279" s="65" t="s">
        <v>25</v>
      </c>
      <c r="O1279" s="646" t="s">
        <v>41</v>
      </c>
      <c r="P1279" s="507"/>
      <c r="Q1279" s="641"/>
      <c r="R1279" s="644"/>
      <c r="S1279" s="639">
        <v>611214109325</v>
      </c>
      <c r="T1279" s="644" t="s">
        <v>2579</v>
      </c>
      <c r="U1279" s="638">
        <v>241772</v>
      </c>
      <c r="V1279" s="637">
        <v>15000</v>
      </c>
      <c r="W1279" s="68"/>
    </row>
    <row r="1280" spans="1:23" ht="38.25" hidden="1">
      <c r="A1280" s="14">
        <v>1276</v>
      </c>
      <c r="B1280" s="63">
        <v>45</v>
      </c>
      <c r="C1280" s="63" t="s">
        <v>1883</v>
      </c>
      <c r="D1280" s="70" t="s">
        <v>23</v>
      </c>
      <c r="E1280" s="72" t="s">
        <v>921</v>
      </c>
      <c r="F1280" s="68" t="s">
        <v>81</v>
      </c>
      <c r="G1280" s="10" t="s">
        <v>19</v>
      </c>
      <c r="H1280" s="11">
        <v>0.7</v>
      </c>
      <c r="I1280" s="63">
        <v>1</v>
      </c>
      <c r="J1280" s="65">
        <v>12800</v>
      </c>
      <c r="K1280" s="65">
        <f t="shared" si="51"/>
        <v>12800</v>
      </c>
      <c r="L1280" s="65">
        <v>12800</v>
      </c>
      <c r="M1280" s="65">
        <f t="shared" si="52"/>
        <v>0</v>
      </c>
      <c r="N1280" s="65" t="s">
        <v>25</v>
      </c>
      <c r="O1280" s="646" t="s">
        <v>41</v>
      </c>
      <c r="P1280" s="507"/>
      <c r="Q1280" s="641"/>
      <c r="R1280" s="644"/>
      <c r="S1280" s="644" t="s">
        <v>3082</v>
      </c>
      <c r="T1280" s="644" t="s">
        <v>2579</v>
      </c>
      <c r="U1280" s="644"/>
      <c r="V1280" s="317">
        <v>12800</v>
      </c>
      <c r="W1280" s="68"/>
    </row>
    <row r="1281" spans="1:23" ht="38.25" hidden="1">
      <c r="A1281" s="14">
        <v>1277</v>
      </c>
      <c r="B1281" s="63">
        <v>46</v>
      </c>
      <c r="C1281" s="63" t="s">
        <v>1883</v>
      </c>
      <c r="D1281" s="70" t="s">
        <v>23</v>
      </c>
      <c r="E1281" s="72" t="s">
        <v>921</v>
      </c>
      <c r="F1281" s="68" t="s">
        <v>90</v>
      </c>
      <c r="G1281" s="10" t="s">
        <v>19</v>
      </c>
      <c r="H1281" s="11">
        <v>0.7</v>
      </c>
      <c r="I1281" s="63">
        <v>1</v>
      </c>
      <c r="J1281" s="65">
        <v>75000</v>
      </c>
      <c r="K1281" s="65">
        <f t="shared" si="51"/>
        <v>75000</v>
      </c>
      <c r="L1281" s="65">
        <v>75000</v>
      </c>
      <c r="M1281" s="65">
        <f t="shared" si="52"/>
        <v>0</v>
      </c>
      <c r="N1281" s="65" t="s">
        <v>25</v>
      </c>
      <c r="O1281" s="646" t="s">
        <v>41</v>
      </c>
      <c r="P1281" s="507"/>
      <c r="Q1281" s="641"/>
      <c r="R1281" s="644"/>
      <c r="S1281" s="644" t="s">
        <v>3082</v>
      </c>
      <c r="T1281" s="644" t="s">
        <v>2579</v>
      </c>
      <c r="U1281" s="644"/>
      <c r="V1281" s="317">
        <v>75000</v>
      </c>
      <c r="W1281" s="68"/>
    </row>
    <row r="1282" spans="1:23" ht="38.25" hidden="1">
      <c r="A1282" s="14">
        <v>1278</v>
      </c>
      <c r="B1282" s="63">
        <v>47</v>
      </c>
      <c r="C1282" s="63" t="s">
        <v>1883</v>
      </c>
      <c r="D1282" s="70" t="s">
        <v>23</v>
      </c>
      <c r="E1282" s="72" t="s">
        <v>1924</v>
      </c>
      <c r="F1282" s="68" t="s">
        <v>90</v>
      </c>
      <c r="G1282" s="10" t="s">
        <v>19</v>
      </c>
      <c r="H1282" s="11">
        <v>0.7</v>
      </c>
      <c r="I1282" s="63">
        <v>1</v>
      </c>
      <c r="J1282" s="65">
        <v>75000</v>
      </c>
      <c r="K1282" s="65">
        <f t="shared" si="51"/>
        <v>75000</v>
      </c>
      <c r="L1282" s="65">
        <v>75000</v>
      </c>
      <c r="M1282" s="65">
        <f t="shared" si="52"/>
        <v>0</v>
      </c>
      <c r="N1282" s="65" t="s">
        <v>25</v>
      </c>
      <c r="O1282" s="646" t="s">
        <v>41</v>
      </c>
      <c r="P1282" s="507"/>
      <c r="Q1282" s="641"/>
      <c r="R1282" s="644"/>
      <c r="S1282" s="644" t="s">
        <v>3083</v>
      </c>
      <c r="T1282" s="644" t="s">
        <v>2579</v>
      </c>
      <c r="U1282" s="644"/>
      <c r="V1282" s="317">
        <v>75000</v>
      </c>
      <c r="W1282" s="68"/>
    </row>
    <row r="1283" spans="1:23" ht="38.25" hidden="1">
      <c r="A1283" s="14">
        <v>1279</v>
      </c>
      <c r="B1283" s="63">
        <v>48</v>
      </c>
      <c r="C1283" s="63" t="s">
        <v>1883</v>
      </c>
      <c r="D1283" s="70" t="s">
        <v>18</v>
      </c>
      <c r="E1283" s="72" t="s">
        <v>1925</v>
      </c>
      <c r="F1283" s="68" t="s">
        <v>1926</v>
      </c>
      <c r="G1283" s="10" t="s">
        <v>19</v>
      </c>
      <c r="H1283" s="11">
        <v>0.2</v>
      </c>
      <c r="I1283" s="63">
        <v>1</v>
      </c>
      <c r="J1283" s="65">
        <v>220000</v>
      </c>
      <c r="K1283" s="65">
        <f t="shared" si="51"/>
        <v>220000</v>
      </c>
      <c r="L1283" s="65">
        <v>220000</v>
      </c>
      <c r="M1283" s="65">
        <f t="shared" ref="M1283:M1289" si="53">K1283-L1283</f>
        <v>0</v>
      </c>
      <c r="N1283" s="65" t="s">
        <v>25</v>
      </c>
      <c r="O1283" s="646" t="s">
        <v>41</v>
      </c>
      <c r="P1283" s="507"/>
      <c r="Q1283" s="641"/>
      <c r="R1283" s="644"/>
      <c r="S1283" s="644"/>
      <c r="T1283" s="644"/>
      <c r="U1283" s="644"/>
      <c r="V1283" s="503"/>
      <c r="W1283" s="68"/>
    </row>
    <row r="1284" spans="1:23" ht="25.5" hidden="1">
      <c r="A1284" s="14">
        <v>1280</v>
      </c>
      <c r="B1284" s="63">
        <v>49</v>
      </c>
      <c r="C1284" s="63" t="s">
        <v>1883</v>
      </c>
      <c r="D1284" s="70" t="s">
        <v>18</v>
      </c>
      <c r="E1284" s="72" t="s">
        <v>1925</v>
      </c>
      <c r="F1284" s="68" t="s">
        <v>1927</v>
      </c>
      <c r="G1284" s="10" t="s">
        <v>19</v>
      </c>
      <c r="H1284" s="11">
        <v>0.2</v>
      </c>
      <c r="I1284" s="63">
        <v>1</v>
      </c>
      <c r="J1284" s="65">
        <v>180000</v>
      </c>
      <c r="K1284" s="65">
        <f t="shared" ref="K1284:K1289" si="54">I1284*J1284</f>
        <v>180000</v>
      </c>
      <c r="L1284" s="65">
        <v>180000</v>
      </c>
      <c r="M1284" s="65">
        <f t="shared" si="53"/>
        <v>0</v>
      </c>
      <c r="N1284" s="65" t="s">
        <v>25</v>
      </c>
      <c r="O1284" s="646" t="s">
        <v>43</v>
      </c>
      <c r="P1284" s="507" t="s">
        <v>3076</v>
      </c>
      <c r="Q1284" s="641" t="s">
        <v>3084</v>
      </c>
      <c r="R1284" s="644" t="s">
        <v>3085</v>
      </c>
      <c r="S1284" s="644"/>
      <c r="T1284" s="644"/>
      <c r="U1284" s="644"/>
      <c r="V1284" s="503"/>
      <c r="W1284" s="68"/>
    </row>
    <row r="1285" spans="1:23" ht="38.25" hidden="1">
      <c r="A1285" s="14">
        <v>1281</v>
      </c>
      <c r="B1285" s="63">
        <v>50</v>
      </c>
      <c r="C1285" s="63" t="s">
        <v>1883</v>
      </c>
      <c r="D1285" s="70" t="s">
        <v>23</v>
      </c>
      <c r="E1285" s="72" t="s">
        <v>1922</v>
      </c>
      <c r="F1285" s="68" t="s">
        <v>1928</v>
      </c>
      <c r="G1285" s="10" t="s">
        <v>19</v>
      </c>
      <c r="H1285" s="11">
        <v>0.2</v>
      </c>
      <c r="I1285" s="63">
        <v>1</v>
      </c>
      <c r="J1285" s="65">
        <v>65000</v>
      </c>
      <c r="K1285" s="65">
        <f t="shared" si="54"/>
        <v>65000</v>
      </c>
      <c r="L1285" s="65">
        <v>65000</v>
      </c>
      <c r="M1285" s="65">
        <f t="shared" si="53"/>
        <v>0</v>
      </c>
      <c r="N1285" s="65" t="s">
        <v>25</v>
      </c>
      <c r="O1285" s="646" t="s">
        <v>41</v>
      </c>
      <c r="P1285" s="507"/>
      <c r="Q1285" s="641"/>
      <c r="R1285" s="644"/>
      <c r="S1285" s="631">
        <v>611215011171</v>
      </c>
      <c r="T1285" s="629"/>
      <c r="U1285" s="629">
        <v>241786</v>
      </c>
      <c r="V1285" s="643">
        <v>65000</v>
      </c>
      <c r="W1285" s="68"/>
    </row>
    <row r="1286" spans="1:23" ht="38.25" hidden="1">
      <c r="A1286" s="14">
        <v>1282</v>
      </c>
      <c r="B1286" s="63">
        <v>51</v>
      </c>
      <c r="C1286" s="63" t="s">
        <v>1883</v>
      </c>
      <c r="D1286" s="70" t="s">
        <v>23</v>
      </c>
      <c r="E1286" s="72" t="s">
        <v>1922</v>
      </c>
      <c r="F1286" s="68" t="s">
        <v>1929</v>
      </c>
      <c r="G1286" s="10" t="s">
        <v>19</v>
      </c>
      <c r="H1286" s="11">
        <v>0.2</v>
      </c>
      <c r="I1286" s="63">
        <v>1</v>
      </c>
      <c r="J1286" s="65">
        <v>25000</v>
      </c>
      <c r="K1286" s="65">
        <f t="shared" si="54"/>
        <v>25000</v>
      </c>
      <c r="L1286" s="65">
        <v>25000</v>
      </c>
      <c r="M1286" s="65">
        <f t="shared" si="53"/>
        <v>0</v>
      </c>
      <c r="N1286" s="65" t="s">
        <v>25</v>
      </c>
      <c r="O1286" s="646" t="s">
        <v>41</v>
      </c>
      <c r="P1286" s="507"/>
      <c r="Q1286" s="641"/>
      <c r="R1286" s="644"/>
      <c r="S1286" s="631">
        <v>611215011171</v>
      </c>
      <c r="T1286" s="629"/>
      <c r="U1286" s="629">
        <v>241786</v>
      </c>
      <c r="V1286" s="643">
        <v>25000</v>
      </c>
      <c r="W1286" s="68"/>
    </row>
    <row r="1287" spans="1:23" ht="38.25" hidden="1">
      <c r="A1287" s="14">
        <v>1283</v>
      </c>
      <c r="B1287" s="63">
        <v>52</v>
      </c>
      <c r="C1287" s="63" t="s">
        <v>1883</v>
      </c>
      <c r="D1287" s="70" t="s">
        <v>23</v>
      </c>
      <c r="E1287" s="72" t="s">
        <v>1922</v>
      </c>
      <c r="F1287" s="68" t="s">
        <v>1474</v>
      </c>
      <c r="G1287" s="10" t="s">
        <v>19</v>
      </c>
      <c r="H1287" s="11">
        <v>0.2</v>
      </c>
      <c r="I1287" s="63">
        <v>1</v>
      </c>
      <c r="J1287" s="65">
        <v>25000</v>
      </c>
      <c r="K1287" s="65">
        <f t="shared" si="54"/>
        <v>25000</v>
      </c>
      <c r="L1287" s="65">
        <v>25000</v>
      </c>
      <c r="M1287" s="65">
        <f t="shared" si="53"/>
        <v>0</v>
      </c>
      <c r="N1287" s="65" t="s">
        <v>25</v>
      </c>
      <c r="O1287" s="646" t="s">
        <v>41</v>
      </c>
      <c r="P1287" s="507"/>
      <c r="Q1287" s="641"/>
      <c r="R1287" s="644"/>
      <c r="S1287" s="631">
        <v>611215011171</v>
      </c>
      <c r="T1287" s="629"/>
      <c r="U1287" s="629">
        <v>241786</v>
      </c>
      <c r="V1287" s="643">
        <v>25000</v>
      </c>
      <c r="W1287" s="68"/>
    </row>
    <row r="1288" spans="1:23" ht="38.25" hidden="1">
      <c r="A1288" s="14">
        <v>1284</v>
      </c>
      <c r="B1288" s="63">
        <v>53</v>
      </c>
      <c r="C1288" s="63" t="s">
        <v>1883</v>
      </c>
      <c r="D1288" s="70" t="s">
        <v>23</v>
      </c>
      <c r="E1288" s="72" t="s">
        <v>1922</v>
      </c>
      <c r="F1288" s="68" t="s">
        <v>1930</v>
      </c>
      <c r="G1288" s="10" t="s">
        <v>19</v>
      </c>
      <c r="H1288" s="11">
        <v>0.2</v>
      </c>
      <c r="I1288" s="63">
        <v>1</v>
      </c>
      <c r="J1288" s="65">
        <v>110000</v>
      </c>
      <c r="K1288" s="65">
        <f t="shared" si="54"/>
        <v>110000</v>
      </c>
      <c r="L1288" s="65">
        <v>110000</v>
      </c>
      <c r="M1288" s="65">
        <f t="shared" si="53"/>
        <v>0</v>
      </c>
      <c r="N1288" s="65" t="s">
        <v>25</v>
      </c>
      <c r="O1288" s="646" t="s">
        <v>41</v>
      </c>
      <c r="P1288" s="507"/>
      <c r="Q1288" s="641"/>
      <c r="R1288" s="644"/>
      <c r="S1288" s="631">
        <v>611215011171</v>
      </c>
      <c r="T1288" s="629"/>
      <c r="U1288" s="629">
        <v>241786</v>
      </c>
      <c r="V1288" s="643">
        <v>110000</v>
      </c>
      <c r="W1288" s="68"/>
    </row>
    <row r="1289" spans="1:23" ht="38.25" hidden="1">
      <c r="A1289" s="14">
        <v>1285</v>
      </c>
      <c r="B1289" s="63">
        <v>54</v>
      </c>
      <c r="C1289" s="63" t="s">
        <v>1883</v>
      </c>
      <c r="D1289" s="70" t="s">
        <v>23</v>
      </c>
      <c r="E1289" s="72" t="s">
        <v>1922</v>
      </c>
      <c r="F1289" s="68" t="s">
        <v>265</v>
      </c>
      <c r="G1289" s="10" t="s">
        <v>19</v>
      </c>
      <c r="H1289" s="11">
        <v>0.2</v>
      </c>
      <c r="I1289" s="63">
        <v>1</v>
      </c>
      <c r="J1289" s="65">
        <v>12000</v>
      </c>
      <c r="K1289" s="65">
        <f t="shared" si="54"/>
        <v>12000</v>
      </c>
      <c r="L1289" s="65">
        <v>12000</v>
      </c>
      <c r="M1289" s="65">
        <f t="shared" si="53"/>
        <v>0</v>
      </c>
      <c r="N1289" s="65" t="s">
        <v>25</v>
      </c>
      <c r="O1289" s="646" t="s">
        <v>41</v>
      </c>
      <c r="P1289" s="507"/>
      <c r="Q1289" s="641"/>
      <c r="R1289" s="644"/>
      <c r="S1289" s="631">
        <v>611215011171</v>
      </c>
      <c r="T1289" s="629"/>
      <c r="U1289" s="629">
        <v>241786</v>
      </c>
      <c r="V1289" s="643">
        <v>12000</v>
      </c>
      <c r="W1289" s="68"/>
    </row>
  </sheetData>
  <autoFilter ref="B5:W1289">
    <filterColumn colId="1">
      <filters>
        <filter val="เขื่องใน"/>
      </filters>
    </filterColumn>
    <filterColumn colId="15">
      <filters blank="1"/>
    </filterColumn>
  </autoFilter>
  <mergeCells count="23">
    <mergeCell ref="P4:P5"/>
    <mergeCell ref="W4:W5"/>
    <mergeCell ref="B1:L1"/>
    <mergeCell ref="B2:K2"/>
    <mergeCell ref="B3:K3"/>
    <mergeCell ref="L3:M3"/>
    <mergeCell ref="B4:B5"/>
    <mergeCell ref="C4:C5"/>
    <mergeCell ref="D4:D5"/>
    <mergeCell ref="L4:L5"/>
    <mergeCell ref="F4:F5"/>
    <mergeCell ref="N4:N5"/>
    <mergeCell ref="Q4:S4"/>
    <mergeCell ref="U4:V4"/>
    <mergeCell ref="O4:O5"/>
    <mergeCell ref="H4:H5"/>
    <mergeCell ref="M4:M5"/>
    <mergeCell ref="A4:A5"/>
    <mergeCell ref="I4:I5"/>
    <mergeCell ref="J4:J5"/>
    <mergeCell ref="E4:E5"/>
    <mergeCell ref="K4:K5"/>
    <mergeCell ref="G4:G5"/>
  </mergeCells>
  <dataValidations count="147">
    <dataValidation type="list" allowBlank="1" showInputMessage="1" showErrorMessage="1" sqref="O968">
      <formula1>INDIRECT($N$15)</formula1>
    </dataValidation>
    <dataValidation type="list" allowBlank="1" showInputMessage="1" showErrorMessage="1" sqref="O967">
      <formula1>INDIRECT($N$14)</formula1>
    </dataValidation>
    <dataValidation type="list" allowBlank="1" showInputMessage="1" showErrorMessage="1" sqref="O966">
      <formula1>INDIRECT($N$13)</formula1>
    </dataValidation>
    <dataValidation type="list" allowBlank="1" showInputMessage="1" showErrorMessage="1" sqref="O965">
      <formula1>INDIRECT($N$12)</formula1>
    </dataValidation>
    <dataValidation type="list" allowBlank="1" showInputMessage="1" showErrorMessage="1" sqref="O964">
      <formula1>INDIRECT($N$11)</formula1>
    </dataValidation>
    <dataValidation type="list" allowBlank="1" showInputMessage="1" showErrorMessage="1" sqref="O963">
      <formula1>INDIRECT($N$10)</formula1>
    </dataValidation>
    <dataValidation type="list" allowBlank="1" showInputMessage="1" showErrorMessage="1" sqref="O962">
      <formula1>INDIRECT($N$9)</formula1>
    </dataValidation>
    <dataValidation type="list" allowBlank="1" showInputMessage="1" showErrorMessage="1" sqref="O961">
      <formula1>INDIRECT($N$8)</formula1>
    </dataValidation>
    <dataValidation type="list" allowBlank="1" showInputMessage="1" showErrorMessage="1" sqref="O960">
      <formula1>INDIRECT($N$7)</formula1>
    </dataValidation>
    <dataValidation type="list" allowBlank="1" showInputMessage="1" showErrorMessage="1" sqref="O959 O1211:O1235">
      <formula1>INDIRECT($N$6)</formula1>
    </dataValidation>
    <dataValidation type="list" allowBlank="1" showInputMessage="1" showErrorMessage="1" sqref="O970">
      <formula1>INDIRECT($N$17)</formula1>
    </dataValidation>
    <dataValidation type="list" allowBlank="1" showInputMessage="1" showErrorMessage="1" sqref="O981">
      <formula1>INDIRECT($N$28)</formula1>
    </dataValidation>
    <dataValidation type="list" allowBlank="1" showInputMessage="1" showErrorMessage="1" sqref="O980">
      <formula1>INDIRECT($N$27)</formula1>
    </dataValidation>
    <dataValidation type="list" allowBlank="1" showInputMessage="1" showErrorMessage="1" sqref="O979">
      <formula1>INDIRECT($N$26)</formula1>
    </dataValidation>
    <dataValidation type="list" allowBlank="1" showInputMessage="1" showErrorMessage="1" sqref="O978">
      <formula1>INDIRECT($N$25)</formula1>
    </dataValidation>
    <dataValidation type="list" allowBlank="1" showInputMessage="1" showErrorMessage="1" sqref="O969">
      <formula1>INDIRECT($N$16)</formula1>
    </dataValidation>
    <dataValidation type="list" allowBlank="1" showInputMessage="1" showErrorMessage="1" sqref="O987">
      <formula1>INDIRECT($N$34)</formula1>
    </dataValidation>
    <dataValidation type="list" allowBlank="1" showInputMessage="1" showErrorMessage="1" sqref="O986">
      <formula1>INDIRECT($N$33)</formula1>
    </dataValidation>
    <dataValidation type="list" allowBlank="1" showInputMessage="1" showErrorMessage="1" sqref="O985">
      <formula1>INDIRECT($N$32)</formula1>
    </dataValidation>
    <dataValidation type="list" allowBlank="1" showInputMessage="1" showErrorMessage="1" sqref="O973">
      <formula1>INDIRECT($N$20)</formula1>
    </dataValidation>
    <dataValidation type="list" allowBlank="1" showInputMessage="1" showErrorMessage="1" sqref="O972">
      <formula1>INDIRECT($N$19)</formula1>
    </dataValidation>
    <dataValidation type="list" allowBlank="1" showInputMessage="1" showErrorMessage="1" sqref="O971">
      <formula1>INDIRECT($N$18)</formula1>
    </dataValidation>
    <dataValidation type="decimal" operator="greaterThanOrEqual" allowBlank="1" showInputMessage="1" showErrorMessage="1" errorTitle="แจ้งเตือน" error="กรุณาระบุจำนวนมากกว่า 0" sqref="I714:I716">
      <formula1>0</formula1>
    </dataValidation>
    <dataValidation type="list" allowBlank="1" showInputMessage="1" showErrorMessage="1" sqref="D856:D876 D1211:D1235 G1211:H1235 D729:D810 N1211:N1235 N729:N810 N856:N876 N959:N987 G959:H987 D959:D987 G729:H810 G856:H876">
      <formula1>#REF!</formula1>
    </dataValidation>
    <dataValidation type="list" allowBlank="1" showInputMessage="1" showErrorMessage="1" sqref="O974">
      <formula1>INDIRECT($N$21)</formula1>
    </dataValidation>
    <dataValidation type="list" allowBlank="1" showInputMessage="1" showErrorMessage="1" sqref="O975">
      <formula1>INDIRECT($N$22)</formula1>
    </dataValidation>
    <dataValidation type="list" allowBlank="1" showInputMessage="1" showErrorMessage="1" sqref="O976">
      <formula1>INDIRECT($N$23)</formula1>
    </dataValidation>
    <dataValidation type="list" allowBlank="1" showInputMessage="1" showErrorMessage="1" sqref="O977">
      <formula1>INDIRECT($N$24)</formula1>
    </dataValidation>
    <dataValidation type="list" allowBlank="1" showInputMessage="1" showErrorMessage="1" sqref="O982">
      <formula1>INDIRECT($N$29)</formula1>
    </dataValidation>
    <dataValidation type="list" allowBlank="1" showInputMessage="1" showErrorMessage="1" sqref="O983">
      <formula1>INDIRECT($N$30)</formula1>
    </dataValidation>
    <dataValidation type="list" allowBlank="1" showInputMessage="1" showErrorMessage="1" sqref="O984">
      <formula1>INDIRECT($N$31)</formula1>
    </dataValidation>
    <dataValidation type="decimal" operator="greaterThanOrEqual" allowBlank="1" showInputMessage="1" showErrorMessage="1" errorTitle="แจ้งเตือน" error="กรุณาระบุวงเงินที่จัดซื้อ มากกว่า 0" sqref="J1094">
      <formula1>1</formula1>
    </dataValidation>
    <dataValidation type="list" allowBlank="1" showInputMessage="1" showErrorMessage="1" sqref="O671">
      <formula1>INDIRECT($M$89)</formula1>
    </dataValidation>
    <dataValidation type="list" allowBlank="1" showInputMessage="1" showErrorMessage="1" sqref="O672">
      <formula1>INDIRECT($M$87)</formula1>
    </dataValidation>
    <dataValidation type="list" allowBlank="1" showErrorMessage="1" sqref="O668 O659 O656 O607 O600">
      <formula1>INDIRECT($M$82)</formula1>
    </dataValidation>
    <dataValidation type="list" allowBlank="1" showErrorMessage="1" sqref="O660:O667 O596:O599 O601:O606 O657:O658 O669:O670 O608:O655 O589:O594">
      <formula1>INDIRECT($M$77)</formula1>
    </dataValidation>
    <dataValidation type="list" allowBlank="1" showInputMessage="1" showErrorMessage="1" sqref="G6:G15 G988:G1069">
      <formula1>$AF$4:$AF$6</formula1>
    </dataValidation>
    <dataValidation type="list" allowBlank="1" showInputMessage="1" showErrorMessage="1" sqref="H6:H15 H988:H1069">
      <formula1>$AG$4:$AG$7</formula1>
    </dataValidation>
    <dataValidation type="list" allowBlank="1" showInputMessage="1" showErrorMessage="1" sqref="N6:N15 N988:N1069">
      <formula1>$AH$4:$AH$6</formula1>
    </dataValidation>
    <dataValidation type="list" allowBlank="1" showInputMessage="1" showErrorMessage="1" sqref="G47:G49 G243 G237 G235 G233 G231 G223:G228 G69:G70 G448:G588 G811:G855 G877:G910 G673:G728 G246:G302 G1109:G1174 D6:D15 G39 G43 G17 G83:G168 G79 G74:G76 G72 D988:D1000">
      <formula1>$AE$4:$AE$6</formula1>
    </dataValidation>
    <dataValidation type="list" allowBlank="1" showInputMessage="1" showErrorMessage="1" sqref="O789:O792 O6 O129:O130 O877 O776:O779 O1236 O513:O540 O151:O165 O127 O284 O1175 O798:O811 O856 O546 O138:O149 O135:O136 O84:O94 O168 O96:O99 O106:O110 O118:O123 O113:O116 O133 O102:O104 O125 O313:O339 O342:O346 O673:O753 O757:O762 O769:O774 O781:O786 O269 O467:O508">
      <formula1>INDIRECT($M$6)</formula1>
    </dataValidation>
    <dataValidation type="list" allowBlank="1" showInputMessage="1" showErrorMessage="1" sqref="O1109:O1110 O1176 O7 O878 O1237 O509:O512 O285 O857 O812 O258:O259 O247 O270 O547">
      <formula1>INDIRECT($M$7)</formula1>
    </dataValidation>
    <dataValidation type="list" allowBlank="1" showInputMessage="1" showErrorMessage="1" sqref="O1111 O8 O879:O902 O1238 O248 O286 O919 O952:O953 O924 O926:O927 O913:O917 O921 O858 O1177 O813:O817 P906 O271 O548">
      <formula1>INDIRECT($M$8)</formula1>
    </dataValidation>
    <dataValidation type="list" allowBlank="1" showInputMessage="1" showErrorMessage="1" sqref="O1112:O1174 O1178 O859 O1239 O249 O287 O272 O549">
      <formula1>INDIRECT($M$9)</formula1>
    </dataValidation>
    <dataValidation type="list" allowBlank="1" showInputMessage="1" showErrorMessage="1" sqref="O1179 O10 O860 O1240 O250 O288 O246 O273 O550">
      <formula1>INDIRECT($M$10)</formula1>
    </dataValidation>
    <dataValidation type="list" allowBlank="1" showInputMessage="1" showErrorMessage="1" sqref="O1180 O11 O861 O1241:O1242 O251 O289 O405:O409 O274 O551">
      <formula1>INDIRECT($M$11)</formula1>
    </dataValidation>
    <dataValidation type="list" allowBlank="1" showInputMessage="1" showErrorMessage="1" sqref="O290 O9 O862 O1181 O12 O252 O275 O552:O587">
      <formula1>INDIRECT($M$12)</formula1>
    </dataValidation>
    <dataValidation type="list" allowBlank="1" showInputMessage="1" showErrorMessage="1" sqref="O1182 O13 O818 O1243 O918 O922:O923 O920:P920 O911:P912 O925 P922 O863 O253 O276 O291">
      <formula1>INDIRECT($M$13)</formula1>
    </dataValidation>
    <dataValidation type="list" allowBlank="1" showInputMessage="1" showErrorMessage="1" sqref="O864 O819 O1183 O14 O257 O254 O277 O292">
      <formula1>INDIRECT($M$14)</formula1>
    </dataValidation>
    <dataValidation type="list" allowBlank="1" showInputMessage="1" showErrorMessage="1" sqref="O865 O15:O83 O820 O1184 O255 O278 O293">
      <formula1>INDIRECT($M$15)</formula1>
    </dataValidation>
    <dataValidation type="list" allowBlank="1" showInputMessage="1" showErrorMessage="1" sqref="N16:N83 N1236:N1289 N911:N958">
      <formula1>$AG$4:$AG$5</formula1>
    </dataValidation>
    <dataValidation type="list" allowBlank="1" showInputMessage="1" showErrorMessage="1" sqref="H16:H83">
      <formula1>$AF$4:$AF$16</formula1>
    </dataValidation>
    <dataValidation type="list" allowBlank="1" showInputMessage="1" showErrorMessage="1" sqref="G80:G82 G1236:G1289 G911:G958 G71 G18:G38 G44:G46 G16 G77:G78 G73 G40:G42 G50:G68">
      <formula1>$AE$4:$AE$5</formula1>
    </dataValidation>
    <dataValidation type="list" allowBlank="1" showInputMessage="1" showErrorMessage="1" sqref="D16:D83">
      <formula1>$AD$4:$AD$16</formula1>
    </dataValidation>
    <dataValidation type="list" allowBlank="1" showInputMessage="1" showErrorMessage="1" sqref="O822:O844 O1284 O867 O1186 O95 O100:O101 O105 O128 O117 O166:O167 O111:O112 O124 O131:O132 O137 O150 O126 O134 O1244:O1248 O280">
      <formula1>INDIRECT($M$17)</formula1>
    </dataValidation>
    <dataValidation type="list" allowBlank="1" showInputMessage="1" showErrorMessage="1" sqref="N84:N168 N1109:N1174 N400:N588 N246:N302 N811:N855 N877:N910 N670:N728">
      <formula1>$AG$4:$AG$6</formula1>
    </dataValidation>
    <dataValidation type="list" allowBlank="1" showInputMessage="1" showErrorMessage="1" sqref="H84:H168 H243 H237 H235 H233 H231 H223:H228 H1109:H1174 H448:H588 H811:H855 H877:H910 H673:H728 H246:H302">
      <formula1>$AF$4:$AF$7</formula1>
    </dataValidation>
    <dataValidation type="list" allowBlank="1" showInputMessage="1" showErrorMessage="1" sqref="D84:D139 D243 D237 D235 D233 D231 D223:D228 D161:D167 D1118:D1120 D1122:D1124 D1126:D1128 D1130:D1132 D1134:D1136 D1138:D1140 D1142:D1144 D1146:D1148 D1150:D1152 D1154:D1156 D1158:D1160 D1162:D1164 D1166:D1168 D1170:D1172 D1174 D1110:D1112 D850:D855 D882:D904 D910 D906:D908 D812:D821 D823:D844 D267:D268 D587:D588 D584:D585 D551:D553 D547:D549 D468:D512 D462 D464:D466 D458:D460 D450:D452 D454:D456 D448 D530:D532 D526:D528 D534:D536 D538:D540 D514:D524 D290:D291 D286:D288 D298:D300 D293:D296 D302 D282:D284 D272:D276 D278:D280 D251:D253 D255:D257 D259:D261 D263:D265 D1114:D1116 D247:D249">
      <formula1>$AD$4:$AD$7</formula1>
    </dataValidation>
    <dataValidation type="list" allowBlank="1" showInputMessage="1" showErrorMessage="1" sqref="D168 D541:D546 D1117 D1121 D1125 D1129 D1133 D1137 D1141 D1145 D1149 D1153 D1157 D1161 D1165 D1169 D1173 D1109 D140:D160 D909 D877:D881 D905 D845:D849 D822 D811 D673:D728 D586 D554:D583 D550 D467 D463 D457 D461 D453 D449 D1113 D533 D537 D525 D529 D513 D292 D289 D297 D285 D301 D269:D271 D281 D277 D250 D254 D258 D262 D266 D246">
      <formula1>$AD$4:$AD$6</formula1>
    </dataValidation>
    <dataValidation type="list" allowBlank="1" showInputMessage="1" showErrorMessage="1" sqref="O268 O1258">
      <formula1>INDIRECT($M$28)</formula1>
    </dataValidation>
    <dataValidation type="list" allowBlank="1" showInputMessage="1" showErrorMessage="1" sqref="O904 O267 O424:O429 O1257">
      <formula1>INDIRECT($M$27)</formula1>
    </dataValidation>
    <dataValidation type="list" allowBlank="1" showInputMessage="1" showErrorMessage="1" sqref="O905:O908 O876 O266 O1256">
      <formula1>INDIRECT($M$26)</formula1>
    </dataValidation>
    <dataValidation type="list" allowBlank="1" showInputMessage="1" showErrorMessage="1" sqref="O903 O265 O875 O1255">
      <formula1>INDIRECT($M$25)</formula1>
    </dataValidation>
    <dataValidation type="list" allowBlank="1" showInputMessage="1" showErrorMessage="1" sqref="O866 O821 O1185 O256 O260:O264 O410:O423 O279 O294">
      <formula1>INDIRECT($M$16)</formula1>
    </dataValidation>
    <dataValidation type="list" allowBlank="1" showErrorMessage="1" sqref="N347 N303:N312">
      <formula1>$AG$4:$AG$13</formula1>
    </dataValidation>
    <dataValidation type="list" allowBlank="1" showErrorMessage="1" sqref="D347 D303:D312">
      <formula1>$AD$4:$AD$13</formula1>
    </dataValidation>
    <dataValidation type="list" allowBlank="1" showErrorMessage="1" sqref="O347 O303:O312">
      <formula1>INDIRECT($M$6)</formula1>
    </dataValidation>
    <dataValidation type="list" allowBlank="1" showErrorMessage="1" sqref="G347 G303:G312">
      <formula1>$AE$4:$AE$13</formula1>
    </dataValidation>
    <dataValidation type="list" allowBlank="1" showErrorMessage="1" sqref="H347 H303:H312">
      <formula1>$AF$4:$AF$13</formula1>
    </dataValidation>
    <dataValidation type="list" allowBlank="1" showInputMessage="1" showErrorMessage="1" sqref="N313:N339 N342:N346">
      <formula1>$AG$4:$AG$13</formula1>
    </dataValidation>
    <dataValidation type="list" allowBlank="1" showInputMessage="1" showErrorMessage="1" sqref="H313:H339 H342:H346">
      <formula1>$AF$4:$AF$13</formula1>
    </dataValidation>
    <dataValidation type="list" allowBlank="1" showInputMessage="1" showErrorMessage="1" sqref="G313:G339 G342:G346">
      <formula1>$AE$4:$AE$13</formula1>
    </dataValidation>
    <dataValidation type="list" allowBlank="1" showInputMessage="1" showErrorMessage="1" sqref="D313:D339 D342:D346">
      <formula1>$AD$4:$AD$13</formula1>
    </dataValidation>
    <dataValidation type="list" allowBlank="1" showInputMessage="1" showErrorMessage="1" sqref="O1264 O297">
      <formula1>INDIRECT($M$34)</formula1>
    </dataValidation>
    <dataValidation type="list" allowBlank="1" showInputMessage="1" showErrorMessage="1" sqref="O1265 O298">
      <formula1>INDIRECT($M$35)</formula1>
    </dataValidation>
    <dataValidation type="list" allowBlank="1" showInputMessage="1" showErrorMessage="1" sqref="O1266 O430 O299">
      <formula1>INDIRECT($M$36)</formula1>
    </dataValidation>
    <dataValidation type="list" allowBlank="1" showInputMessage="1" showErrorMessage="1" sqref="O1269 O302">
      <formula1>INDIRECT($M$39)</formula1>
    </dataValidation>
    <dataValidation type="list" allowBlank="1" showInputMessage="1" showErrorMessage="1" sqref="O1268 O301">
      <formula1>INDIRECT($M$38)</formula1>
    </dataValidation>
    <dataValidation type="list" allowBlank="1" showInputMessage="1" showErrorMessage="1" sqref="O1267 O431:O436 O300">
      <formula1>INDIRECT($M$37)</formula1>
    </dataValidation>
    <dataValidation type="list" allowBlank="1" showInputMessage="1" showErrorMessage="1" sqref="O1263 O296">
      <formula1>INDIRECT($M$33)</formula1>
    </dataValidation>
    <dataValidation type="list" allowBlank="1" showInputMessage="1" showErrorMessage="1" sqref="O1262 O909:O910 O295">
      <formula1>INDIRECT($M$32)</formula1>
    </dataValidation>
    <dataValidation type="list" allowBlank="1" showInputMessage="1" showErrorMessage="1" sqref="O1250:O1251 O1189 O870 O283">
      <formula1>INDIRECT($M$20)</formula1>
    </dataValidation>
    <dataValidation type="list" allowBlank="1" showInputMessage="1" showErrorMessage="1" sqref="O1249 O1188 O869 O282">
      <formula1>INDIRECT($M$19)</formula1>
    </dataValidation>
    <dataValidation type="list" allowBlank="1" showInputMessage="1" showErrorMessage="1" sqref="O1187 O868 O281">
      <formula1>INDIRECT($M$18)</formula1>
    </dataValidation>
    <dataValidation type="list" allowBlank="1" showErrorMessage="1" sqref="N348:N399">
      <formula1>$AG$4:$AG$6</formula1>
    </dataValidation>
    <dataValidation type="list" allowBlank="1" showErrorMessage="1" sqref="G635:G669 G348:G399 G620:G633 G607:G618 G590:G605">
      <formula1>$AE$4:$AE$6</formula1>
    </dataValidation>
    <dataValidation type="list" allowBlank="1" showErrorMessage="1" sqref="D349:D351 D397:D399 D393:D395 D389:D391 D385:D387 D381:D383 D377:D379 D373:D375 D369:D371 D365:D367 D361:D363 D357:D359 D353:D355">
      <formula1>$AD$4:$AD$7</formula1>
    </dataValidation>
    <dataValidation type="list" allowBlank="1" showErrorMessage="1" sqref="H348:H399">
      <formula1>$AF$4:$AF$7</formula1>
    </dataValidation>
    <dataValidation type="list" allowBlank="1" showErrorMessage="1" sqref="D348 D396 D392 D388 D384 D380 D376 D372 D368 D364 D360 D356 D352">
      <formula1>$AD$4:$AD$6</formula1>
    </dataValidation>
    <dataValidation type="list" allowBlank="1" showInputMessage="1" showErrorMessage="1" sqref="O545 O1276">
      <formula1>INDIRECT($M$46)</formula1>
    </dataValidation>
    <dataValidation type="list" allowBlank="1" showInputMessage="1" showErrorMessage="1" sqref="O544 O850:O851 O1275">
      <formula1>INDIRECT($M$45)</formula1>
    </dataValidation>
    <dataValidation type="list" allowBlank="1" showInputMessage="1" showErrorMessage="1" sqref="O543 O849 O438:O441 O1274">
      <formula1>INDIRECT($M$44)</formula1>
    </dataValidation>
    <dataValidation type="list" allowBlank="1" showInputMessage="1" showErrorMessage="1" sqref="O542 O437 O1273">
      <formula1>INDIRECT($M$43)</formula1>
    </dataValidation>
    <dataValidation type="list" allowBlank="1" showInputMessage="1" showErrorMessage="1" sqref="O541 O1272">
      <formula1>INDIRECT($M$42)</formula1>
    </dataValidation>
    <dataValidation type="list" allowBlank="1" showErrorMessage="1" sqref="D401:D403 D405:D407 D409:D411 D413:D415 D417:D419 D421:D423 D425:D427 D429:D431 D433:D435 D437:D439 D441:D443 D445:D447">
      <formula1>$V$4:$V$7</formula1>
    </dataValidation>
    <dataValidation type="list" allowBlank="1" showErrorMessage="1" sqref="G400:G447">
      <formula1>$W$4:$W$6</formula1>
    </dataValidation>
    <dataValidation type="list" allowBlank="1" showErrorMessage="1" sqref="D400 D404 D408 D412 D416 D420 D424 D428 D432 D436 D440 D444">
      <formula1>$V$4:$V$6</formula1>
    </dataValidation>
    <dataValidation type="list" allowBlank="1" showInputMessage="1" showErrorMessage="1" sqref="O461 O183">
      <formula1>INDIRECT($M$67)</formula1>
    </dataValidation>
    <dataValidation type="list" allowBlank="1" showInputMessage="1" showErrorMessage="1" sqref="O454 O176">
      <formula1>INDIRECT($M$60)</formula1>
    </dataValidation>
    <dataValidation type="list" allowBlank="1" showInputMessage="1" showErrorMessage="1" sqref="O453 O1289 O175">
      <formula1>INDIRECT($M$59)</formula1>
    </dataValidation>
    <dataValidation type="list" allowBlank="1" showInputMessage="1" showErrorMessage="1" sqref="O456 O449:O450 O452 O462:O463">
      <formula1>INDIRECT(#REF!)</formula1>
    </dataValidation>
    <dataValidation type="list" allowBlank="1" showInputMessage="1" showErrorMessage="1" sqref="O465:O466 O956 O400:O404 O451 O455 O457:O460 O445:O448 O1281">
      <formula1>INDIRECT($M$51)</formula1>
    </dataValidation>
    <dataValidation type="list" allowBlank="1" showInputMessage="1" showErrorMessage="1" sqref="O852:O855 O1278 O442:O444 O588">
      <formula1>INDIRECT($M$48)</formula1>
    </dataValidation>
    <dataValidation type="list" allowBlank="1" showInputMessage="1" showErrorMessage="1" sqref="O1271">
      <formula1>INDIRECT($M$41)</formula1>
    </dataValidation>
    <dataValidation type="list" allowBlank="1" showErrorMessage="1" sqref="G589 G634 G619 G606">
      <formula1>$AE$4:$AE$8</formula1>
    </dataValidation>
    <dataValidation type="list" allowBlank="1" showErrorMessage="1" sqref="D589:D591 D665:D667 D659:D662 D657 D653:D655 D647:D651 D642:D645 D640 D638 D632:D636 D626:D630 D622:D623 D619:D620 D612:D617 D608:D610 D605:D606 D603 D593">
      <formula1>$AD$4:$AD$9</formula1>
    </dataValidation>
    <dataValidation type="list" allowBlank="1" showErrorMessage="1" sqref="N589:N669">
      <formula1>$AG$4:$AG$8</formula1>
    </dataValidation>
    <dataValidation type="list" allowBlank="1" showErrorMessage="1" sqref="H589:H667">
      <formula1>$AF$4:$AF$9</formula1>
    </dataValidation>
    <dataValidation type="list" allowBlank="1" showErrorMessage="1" sqref="D592 D663:D664 D658 D656 D652 D646 D641 D639 D637 D631 D624:D625 D621 D618 D611 D607 D604 D594:D602">
      <formula1>$AD$4:$AD$8</formula1>
    </dataValidation>
    <dataValidation type="list" allowBlank="1" showInputMessage="1" showErrorMessage="1" sqref="H911:H957 H1236:H1289">
      <formula1>$AF$4:$AF$5</formula1>
    </dataValidation>
    <dataValidation type="list" allowBlank="1" showInputMessage="1" showErrorMessage="1" sqref="O957:O958 O1282:O1283">
      <formula1>INDIRECT($M$52)</formula1>
    </dataValidation>
    <dataValidation type="list" allowBlank="1" showInputMessage="1" showErrorMessage="1" sqref="O955 O1280">
      <formula1>INDIRECT($M$50)</formula1>
    </dataValidation>
    <dataValidation type="list" allowBlank="1" showInputMessage="1" showErrorMessage="1" sqref="O954 O928:O951 O1279">
      <formula1>INDIRECT($M$49)</formula1>
    </dataValidation>
    <dataValidation type="list" allowBlank="1" showInputMessage="1" showErrorMessage="1" sqref="D911:D958 D1236:D1289">
      <formula1>$AD$4:$AD$5</formula1>
    </dataValidation>
    <dataValidation type="list" allowBlank="1" showInputMessage="1" showErrorMessage="1" sqref="O845:O848 O1270">
      <formula1>INDIRECT($M$40)</formula1>
    </dataValidation>
    <dataValidation type="list" allowBlank="1" showInputMessage="1" showErrorMessage="1" sqref="O988:O1069">
      <formula1>INDIRECT($M$78)</formula1>
    </dataValidation>
    <dataValidation type="list" allowBlank="1" showInputMessage="1" showErrorMessage="1" sqref="O1288 O174">
      <formula1>INDIRECT($M$58)</formula1>
    </dataValidation>
    <dataValidation type="list" allowBlank="1" showInputMessage="1" showErrorMessage="1" sqref="O1287">
      <formula1>INDIRECT($M$57)</formula1>
    </dataValidation>
    <dataValidation type="list" allowBlank="1" showInputMessage="1" showErrorMessage="1" sqref="O464 O1286 O172">
      <formula1>INDIRECT($M$56)</formula1>
    </dataValidation>
    <dataValidation type="list" allowBlank="1" showInputMessage="1" showErrorMessage="1" sqref="O1285 O171">
      <formula1>INDIRECT($M$55)</formula1>
    </dataValidation>
    <dataValidation type="list" allowBlank="1" showInputMessage="1" showErrorMessage="1" sqref="O1277">
      <formula1>INDIRECT($M$47)</formula1>
    </dataValidation>
    <dataValidation type="list" allowBlank="1" showInputMessage="1" showErrorMessage="1" sqref="O1261">
      <formula1>INDIRECT($M$31)</formula1>
    </dataValidation>
    <dataValidation type="list" allowBlank="1" showInputMessage="1" showErrorMessage="1" sqref="O1260">
      <formula1>INDIRECT($M$30)</formula1>
    </dataValidation>
    <dataValidation type="list" allowBlank="1" showInputMessage="1" showErrorMessage="1" sqref="O1259">
      <formula1>INDIRECT($M$29)</formula1>
    </dataValidation>
    <dataValidation type="list" allowBlank="1" showInputMessage="1" showErrorMessage="1" sqref="O874 O1254">
      <formula1>INDIRECT($M$24)</formula1>
    </dataValidation>
    <dataValidation type="list" allowBlank="1" showInputMessage="1" showErrorMessage="1" sqref="O873 O1253">
      <formula1>INDIRECT($M$23)</formula1>
    </dataValidation>
    <dataValidation type="list" allowBlank="1" showInputMessage="1" showErrorMessage="1" sqref="O872 O1252">
      <formula1>INDIRECT($M$22)</formula1>
    </dataValidation>
    <dataValidation type="list" allowBlank="1" showInputMessage="1" showErrorMessage="1" sqref="G1103:G1107">
      <formula1>$AE$4:$AE$10</formula1>
    </dataValidation>
    <dataValidation type="list" allowBlank="1" showErrorMessage="1" sqref="H400:H447">
      <formula1>#REF!</formula1>
    </dataValidation>
    <dataValidation type="list" allowBlank="1" showInputMessage="1" showErrorMessage="1" sqref="D1001:D1069">
      <formula1>$AE$4:$AE$7</formula1>
    </dataValidation>
    <dataValidation type="list" allowBlank="1" showErrorMessage="1" sqref="O348:O399">
      <formula1>$X$6:$X$17</formula1>
    </dataValidation>
    <dataValidation type="list" allowBlank="1" showInputMessage="1" showErrorMessage="1" sqref="O871 O1190:O1210">
      <formula1>INDIRECT($M$21)</formula1>
    </dataValidation>
    <dataValidation type="list" allowBlank="1" showErrorMessage="1" sqref="O595">
      <formula1>INDIRECT($M$83)</formula1>
    </dataValidation>
    <dataValidation type="list" allowBlank="1" showInputMessage="1" showErrorMessage="1" sqref="O190">
      <formula1>INDIRECT($M$74)</formula1>
    </dataValidation>
    <dataValidation type="list" allowBlank="1" showInputMessage="1" showErrorMessage="1" sqref="O189">
      <formula1>INDIRECT($M$73)</formula1>
    </dataValidation>
    <dataValidation type="list" allowBlank="1" showInputMessage="1" showErrorMessage="1" sqref="O188">
      <formula1>INDIRECT($M$72)</formula1>
    </dataValidation>
    <dataValidation type="list" allowBlank="1" showInputMessage="1" showErrorMessage="1" sqref="O187">
      <formula1>INDIRECT($M$71)</formula1>
    </dataValidation>
    <dataValidation type="list" allowBlank="1" showInputMessage="1" showErrorMessage="1" sqref="O185:O186">
      <formula1>INDIRECT($M$69)</formula1>
    </dataValidation>
    <dataValidation type="list" allowBlank="1" showInputMessage="1" showErrorMessage="1" sqref="O184">
      <formula1>INDIRECT($M$68)</formula1>
    </dataValidation>
    <dataValidation type="list" allowBlank="1" showInputMessage="1" showErrorMessage="1" sqref="O182">
      <formula1>INDIRECT($M$66)</formula1>
    </dataValidation>
    <dataValidation type="list" allowBlank="1" showInputMessage="1" showErrorMessage="1" sqref="O181">
      <formula1>INDIRECT($M$65)</formula1>
    </dataValidation>
    <dataValidation type="list" allowBlank="1" showInputMessage="1" showErrorMessage="1" sqref="O180">
      <formula1>INDIRECT($M$64)</formula1>
    </dataValidation>
    <dataValidation type="list" allowBlank="1" showInputMessage="1" showErrorMessage="1" sqref="O179">
      <formula1>INDIRECT($M$63)</formula1>
    </dataValidation>
    <dataValidation type="list" allowBlank="1" showInputMessage="1" showErrorMessage="1" sqref="O178">
      <formula1>INDIRECT($M$62)</formula1>
    </dataValidation>
    <dataValidation type="list" allowBlank="1" showInputMessage="1" showErrorMessage="1" sqref="O177">
      <formula1>INDIRECT($M$61)</formula1>
    </dataValidation>
    <dataValidation type="list" allowBlank="1" showInputMessage="1" showErrorMessage="1" sqref="O170">
      <formula1>INDIRECT($M$54)</formula1>
    </dataValidation>
    <dataValidation type="list" allowBlank="1" showInputMessage="1" showErrorMessage="1" sqref="O169">
      <formula1>INDIRECT($M$53)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H1070:H1108 D1070:D1108 N1070:O1108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selection activeCell="E17" sqref="E17"/>
    </sheetView>
  </sheetViews>
  <sheetFormatPr defaultRowHeight="14.25"/>
  <sheetData>
    <row r="2" spans="1:13" ht="18">
      <c r="A2" s="782" t="s">
        <v>46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2"/>
    </row>
    <row r="3" spans="1:13" ht="15.75">
      <c r="A3" s="3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>
      <c r="A4" s="3" t="s">
        <v>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A5" s="3" t="s">
        <v>50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>
      <c r="A6" s="3" t="s">
        <v>51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>
      <c r="A7" s="3" t="s">
        <v>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>
      <c r="A8" s="4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</sheetData>
  <mergeCells count="1">
    <mergeCell ref="A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6"/>
  <sheetViews>
    <sheetView topLeftCell="A22" workbookViewId="0">
      <selection activeCell="H14" sqref="H14"/>
    </sheetView>
  </sheetViews>
  <sheetFormatPr defaultRowHeight="14.25"/>
  <cols>
    <col min="1" max="1" width="18.25" customWidth="1"/>
    <col min="2" max="2" width="7.25" customWidth="1"/>
    <col min="3" max="3" width="10.125" customWidth="1"/>
    <col min="4" max="4" width="9.25" customWidth="1"/>
    <col min="5" max="5" width="7.75" customWidth="1"/>
    <col min="6" max="6" width="7.875" customWidth="1"/>
    <col min="7" max="7" width="15.625" customWidth="1"/>
    <col min="8" max="9" width="24.375" customWidth="1"/>
    <col min="10" max="10" width="27.75" customWidth="1"/>
    <col min="11" max="11" width="30.25" customWidth="1"/>
    <col min="12" max="12" width="29.875" bestFit="1" customWidth="1"/>
    <col min="13" max="14" width="24.375" customWidth="1"/>
    <col min="15" max="15" width="27.75" customWidth="1"/>
    <col min="16" max="16" width="30.25" customWidth="1"/>
    <col min="17" max="17" width="29.875" bestFit="1" customWidth="1"/>
    <col min="18" max="19" width="24.375" customWidth="1"/>
    <col min="20" max="20" width="27.75" customWidth="1"/>
    <col min="21" max="21" width="30.25" customWidth="1"/>
    <col min="22" max="22" width="36.375" bestFit="1" customWidth="1"/>
    <col min="23" max="24" width="31" bestFit="1" customWidth="1"/>
    <col min="25" max="25" width="34.375" bestFit="1" customWidth="1"/>
    <col min="26" max="26" width="36.75" customWidth="1"/>
  </cols>
  <sheetData>
    <row r="3" spans="1:7">
      <c r="A3" s="18" t="s">
        <v>2764</v>
      </c>
      <c r="B3" s="17" t="s">
        <v>2767</v>
      </c>
      <c r="C3" s="17" t="s">
        <v>2611</v>
      </c>
      <c r="D3" s="17" t="s">
        <v>2768</v>
      </c>
      <c r="E3" s="17" t="s">
        <v>2769</v>
      </c>
      <c r="F3" s="17" t="s">
        <v>2770</v>
      </c>
      <c r="G3" s="17" t="s">
        <v>2771</v>
      </c>
    </row>
    <row r="4" spans="1:7">
      <c r="A4" s="19" t="s">
        <v>883</v>
      </c>
      <c r="B4" s="21">
        <v>38</v>
      </c>
      <c r="C4" s="21">
        <v>34</v>
      </c>
      <c r="D4" s="21">
        <v>33</v>
      </c>
      <c r="E4" s="21">
        <v>26</v>
      </c>
      <c r="F4" s="21">
        <v>19</v>
      </c>
      <c r="G4" s="16">
        <v>510300</v>
      </c>
    </row>
    <row r="5" spans="1:7">
      <c r="A5" s="20" t="s">
        <v>19</v>
      </c>
      <c r="B5" s="21">
        <v>33</v>
      </c>
      <c r="C5" s="21">
        <v>30</v>
      </c>
      <c r="D5" s="21">
        <v>29</v>
      </c>
      <c r="E5" s="21">
        <v>26</v>
      </c>
      <c r="F5" s="21">
        <v>19</v>
      </c>
      <c r="G5" s="16">
        <v>510300</v>
      </c>
    </row>
    <row r="6" spans="1:7">
      <c r="A6" s="22" t="s">
        <v>18</v>
      </c>
      <c r="B6" s="21">
        <v>12</v>
      </c>
      <c r="C6" s="21">
        <v>10</v>
      </c>
      <c r="D6" s="21">
        <v>9</v>
      </c>
      <c r="E6" s="21">
        <v>8</v>
      </c>
      <c r="F6" s="21">
        <v>7</v>
      </c>
      <c r="G6" s="16">
        <v>189500</v>
      </c>
    </row>
    <row r="7" spans="1:7">
      <c r="A7" s="22" t="s">
        <v>23</v>
      </c>
      <c r="B7" s="21">
        <v>21</v>
      </c>
      <c r="C7" s="21">
        <v>20</v>
      </c>
      <c r="D7" s="21">
        <v>20</v>
      </c>
      <c r="E7" s="21">
        <v>18</v>
      </c>
      <c r="F7" s="21">
        <v>12</v>
      </c>
      <c r="G7" s="16">
        <v>320800</v>
      </c>
    </row>
    <row r="8" spans="1:7">
      <c r="A8" s="20" t="s">
        <v>24</v>
      </c>
      <c r="B8" s="21">
        <v>5</v>
      </c>
      <c r="C8" s="21">
        <v>4</v>
      </c>
      <c r="D8" s="21">
        <v>4</v>
      </c>
      <c r="E8" s="21"/>
      <c r="F8" s="21"/>
      <c r="G8" s="16"/>
    </row>
    <row r="9" spans="1:7">
      <c r="A9" s="22" t="s">
        <v>23</v>
      </c>
      <c r="B9" s="21">
        <v>5</v>
      </c>
      <c r="C9" s="21">
        <v>4</v>
      </c>
      <c r="D9" s="21">
        <v>4</v>
      </c>
      <c r="E9" s="21"/>
      <c r="F9" s="21"/>
      <c r="G9" s="16"/>
    </row>
    <row r="10" spans="1:7">
      <c r="A10" s="19" t="s">
        <v>772</v>
      </c>
      <c r="B10" s="21">
        <v>41</v>
      </c>
      <c r="C10" s="21">
        <v>40</v>
      </c>
      <c r="D10" s="21">
        <v>35</v>
      </c>
      <c r="E10" s="21">
        <v>30</v>
      </c>
      <c r="F10" s="21">
        <v>28</v>
      </c>
      <c r="G10" s="16">
        <v>744742.67999999993</v>
      </c>
    </row>
    <row r="11" spans="1:7">
      <c r="A11" s="20" t="s">
        <v>19</v>
      </c>
      <c r="B11" s="21">
        <v>31</v>
      </c>
      <c r="C11" s="21">
        <v>30</v>
      </c>
      <c r="D11" s="21">
        <v>27</v>
      </c>
      <c r="E11" s="21">
        <v>23</v>
      </c>
      <c r="F11" s="21">
        <v>21</v>
      </c>
      <c r="G11" s="16">
        <v>478742.68</v>
      </c>
    </row>
    <row r="12" spans="1:7">
      <c r="A12" s="22" t="s">
        <v>18</v>
      </c>
      <c r="B12" s="21">
        <v>6</v>
      </c>
      <c r="C12" s="21">
        <v>5</v>
      </c>
      <c r="D12" s="21">
        <v>5</v>
      </c>
      <c r="E12" s="21">
        <v>2</v>
      </c>
      <c r="F12" s="21"/>
      <c r="G12" s="16"/>
    </row>
    <row r="13" spans="1:7">
      <c r="A13" s="22" t="s">
        <v>23</v>
      </c>
      <c r="B13" s="21">
        <v>13</v>
      </c>
      <c r="C13" s="21">
        <v>13</v>
      </c>
      <c r="D13" s="21">
        <v>10</v>
      </c>
      <c r="E13" s="21">
        <v>9</v>
      </c>
      <c r="F13" s="21">
        <v>9</v>
      </c>
      <c r="G13" s="16">
        <v>181000</v>
      </c>
    </row>
    <row r="14" spans="1:7">
      <c r="A14" s="22" t="s">
        <v>12</v>
      </c>
      <c r="B14" s="21">
        <v>12</v>
      </c>
      <c r="C14" s="21">
        <v>12</v>
      </c>
      <c r="D14" s="21">
        <v>12</v>
      </c>
      <c r="E14" s="21">
        <v>12</v>
      </c>
      <c r="F14" s="21">
        <v>12</v>
      </c>
      <c r="G14" s="16">
        <v>297742.68</v>
      </c>
    </row>
    <row r="15" spans="1:7">
      <c r="A15" s="20" t="s">
        <v>24</v>
      </c>
      <c r="B15" s="21">
        <v>10</v>
      </c>
      <c r="C15" s="21">
        <v>10</v>
      </c>
      <c r="D15" s="21">
        <v>8</v>
      </c>
      <c r="E15" s="21">
        <v>7</v>
      </c>
      <c r="F15" s="21">
        <v>7</v>
      </c>
      <c r="G15" s="16">
        <v>266000</v>
      </c>
    </row>
    <row r="16" spans="1:7">
      <c r="A16" s="22" t="s">
        <v>18</v>
      </c>
      <c r="B16" s="21">
        <v>1</v>
      </c>
      <c r="C16" s="21">
        <v>1</v>
      </c>
      <c r="D16" s="21">
        <v>1</v>
      </c>
      <c r="E16" s="21"/>
      <c r="F16" s="21"/>
      <c r="G16" s="16"/>
    </row>
    <row r="17" spans="1:7">
      <c r="A17" s="22" t="s">
        <v>23</v>
      </c>
      <c r="B17" s="21">
        <v>3</v>
      </c>
      <c r="C17" s="21">
        <v>3</v>
      </c>
      <c r="D17" s="21">
        <v>1</v>
      </c>
      <c r="E17" s="21">
        <v>1</v>
      </c>
      <c r="F17" s="21">
        <v>1</v>
      </c>
      <c r="G17" s="16">
        <v>70000</v>
      </c>
    </row>
    <row r="18" spans="1:7">
      <c r="A18" s="22" t="s">
        <v>12</v>
      </c>
      <c r="B18" s="21">
        <v>6</v>
      </c>
      <c r="C18" s="21">
        <v>6</v>
      </c>
      <c r="D18" s="21">
        <v>6</v>
      </c>
      <c r="E18" s="21">
        <v>6</v>
      </c>
      <c r="F18" s="21">
        <v>6</v>
      </c>
      <c r="G18" s="16">
        <v>196000</v>
      </c>
    </row>
    <row r="19" spans="1:7">
      <c r="A19" s="19" t="s">
        <v>370</v>
      </c>
      <c r="B19" s="21">
        <v>77</v>
      </c>
      <c r="C19" s="21">
        <v>16</v>
      </c>
      <c r="D19" s="21"/>
      <c r="E19" s="21"/>
      <c r="F19" s="21"/>
      <c r="G19" s="16"/>
    </row>
    <row r="20" spans="1:7">
      <c r="A20" s="20" t="s">
        <v>19</v>
      </c>
      <c r="B20" s="21">
        <v>50</v>
      </c>
      <c r="C20" s="21">
        <v>16</v>
      </c>
      <c r="D20" s="21"/>
      <c r="E20" s="21"/>
      <c r="F20" s="21"/>
      <c r="G20" s="16"/>
    </row>
    <row r="21" spans="1:7">
      <c r="A21" s="22" t="s">
        <v>18</v>
      </c>
      <c r="B21" s="21">
        <v>18</v>
      </c>
      <c r="C21" s="21">
        <v>16</v>
      </c>
      <c r="D21" s="21"/>
      <c r="E21" s="21"/>
      <c r="F21" s="21"/>
      <c r="G21" s="16"/>
    </row>
    <row r="22" spans="1:7">
      <c r="A22" s="22" t="s">
        <v>23</v>
      </c>
      <c r="B22" s="21">
        <v>32</v>
      </c>
      <c r="C22" s="21"/>
      <c r="D22" s="21"/>
      <c r="E22" s="21"/>
      <c r="F22" s="21"/>
      <c r="G22" s="16"/>
    </row>
    <row r="23" spans="1:7">
      <c r="A23" s="20" t="s">
        <v>24</v>
      </c>
      <c r="B23" s="21">
        <v>27</v>
      </c>
      <c r="C23" s="21"/>
      <c r="D23" s="21"/>
      <c r="E23" s="21"/>
      <c r="F23" s="21"/>
      <c r="G23" s="16"/>
    </row>
    <row r="24" spans="1:7">
      <c r="A24" s="22" t="s">
        <v>23</v>
      </c>
      <c r="B24" s="21">
        <v>27</v>
      </c>
      <c r="C24" s="21"/>
      <c r="D24" s="21"/>
      <c r="E24" s="21"/>
      <c r="F24" s="21"/>
      <c r="G24" s="16"/>
    </row>
    <row r="25" spans="1:7">
      <c r="A25" s="19" t="s">
        <v>1525</v>
      </c>
      <c r="B25" s="21">
        <v>29</v>
      </c>
      <c r="C25" s="21">
        <v>26</v>
      </c>
      <c r="D25" s="21">
        <v>26</v>
      </c>
      <c r="E25" s="21">
        <v>26</v>
      </c>
      <c r="F25" s="21">
        <v>14</v>
      </c>
      <c r="G25" s="16">
        <v>0</v>
      </c>
    </row>
    <row r="26" spans="1:7">
      <c r="A26" s="20" t="s">
        <v>19</v>
      </c>
      <c r="B26" s="21">
        <v>16</v>
      </c>
      <c r="C26" s="21">
        <v>13</v>
      </c>
      <c r="D26" s="21">
        <v>13</v>
      </c>
      <c r="E26" s="21">
        <v>13</v>
      </c>
      <c r="F26" s="21">
        <v>8</v>
      </c>
      <c r="G26" s="16">
        <v>0</v>
      </c>
    </row>
    <row r="27" spans="1:7">
      <c r="A27" s="22" t="s">
        <v>18</v>
      </c>
      <c r="B27" s="21">
        <v>9</v>
      </c>
      <c r="C27" s="21">
        <v>6</v>
      </c>
      <c r="D27" s="21">
        <v>6</v>
      </c>
      <c r="E27" s="21">
        <v>6</v>
      </c>
      <c r="F27" s="21">
        <v>4</v>
      </c>
      <c r="G27" s="16">
        <v>0</v>
      </c>
    </row>
    <row r="28" spans="1:7">
      <c r="A28" s="22" t="s">
        <v>23</v>
      </c>
      <c r="B28" s="21">
        <v>7</v>
      </c>
      <c r="C28" s="21">
        <v>7</v>
      </c>
      <c r="D28" s="21">
        <v>7</v>
      </c>
      <c r="E28" s="21">
        <v>7</v>
      </c>
      <c r="F28" s="21">
        <v>4</v>
      </c>
      <c r="G28" s="16">
        <v>0</v>
      </c>
    </row>
    <row r="29" spans="1:7">
      <c r="A29" s="20" t="s">
        <v>24</v>
      </c>
      <c r="B29" s="21">
        <v>13</v>
      </c>
      <c r="C29" s="21">
        <v>13</v>
      </c>
      <c r="D29" s="21">
        <v>13</v>
      </c>
      <c r="E29" s="21">
        <v>13</v>
      </c>
      <c r="F29" s="21">
        <v>6</v>
      </c>
      <c r="G29" s="16">
        <v>0</v>
      </c>
    </row>
    <row r="30" spans="1:7">
      <c r="A30" s="22" t="s">
        <v>18</v>
      </c>
      <c r="B30" s="21">
        <v>2</v>
      </c>
      <c r="C30" s="21">
        <v>2</v>
      </c>
      <c r="D30" s="21">
        <v>2</v>
      </c>
      <c r="E30" s="21">
        <v>2</v>
      </c>
      <c r="F30" s="21"/>
      <c r="G30" s="16"/>
    </row>
    <row r="31" spans="1:7">
      <c r="A31" s="22" t="s">
        <v>23</v>
      </c>
      <c r="B31" s="21">
        <v>11</v>
      </c>
      <c r="C31" s="21">
        <v>11</v>
      </c>
      <c r="D31" s="21">
        <v>11</v>
      </c>
      <c r="E31" s="21">
        <v>11</v>
      </c>
      <c r="F31" s="21">
        <v>6</v>
      </c>
      <c r="G31" s="16">
        <v>0</v>
      </c>
    </row>
    <row r="32" spans="1:7">
      <c r="A32" s="19" t="s">
        <v>371</v>
      </c>
      <c r="B32" s="21">
        <v>23</v>
      </c>
      <c r="C32" s="21">
        <v>12</v>
      </c>
      <c r="D32" s="21">
        <v>2</v>
      </c>
      <c r="E32" s="21">
        <v>5</v>
      </c>
      <c r="F32" s="21">
        <v>4</v>
      </c>
      <c r="G32" s="16">
        <v>342230</v>
      </c>
    </row>
    <row r="33" spans="1:7">
      <c r="A33" s="20" t="s">
        <v>19</v>
      </c>
      <c r="B33" s="21">
        <v>19</v>
      </c>
      <c r="C33" s="21">
        <v>11</v>
      </c>
      <c r="D33" s="21">
        <v>1</v>
      </c>
      <c r="E33" s="21">
        <v>5</v>
      </c>
      <c r="F33" s="21">
        <v>4</v>
      </c>
      <c r="G33" s="16">
        <v>342230</v>
      </c>
    </row>
    <row r="34" spans="1:7">
      <c r="A34" s="22" t="s">
        <v>18</v>
      </c>
      <c r="B34" s="21">
        <v>12</v>
      </c>
      <c r="C34" s="21">
        <v>10</v>
      </c>
      <c r="D34" s="21"/>
      <c r="E34" s="21">
        <v>5</v>
      </c>
      <c r="F34" s="21">
        <v>4</v>
      </c>
      <c r="G34" s="16">
        <v>342230</v>
      </c>
    </row>
    <row r="35" spans="1:7">
      <c r="A35" s="22" t="s">
        <v>23</v>
      </c>
      <c r="B35" s="21">
        <v>7</v>
      </c>
      <c r="C35" s="21">
        <v>1</v>
      </c>
      <c r="D35" s="21">
        <v>1</v>
      </c>
      <c r="E35" s="21"/>
      <c r="F35" s="21"/>
      <c r="G35" s="16"/>
    </row>
    <row r="36" spans="1:7">
      <c r="A36" s="20" t="s">
        <v>24</v>
      </c>
      <c r="B36" s="21">
        <v>4</v>
      </c>
      <c r="C36" s="21">
        <v>1</v>
      </c>
      <c r="D36" s="21">
        <v>1</v>
      </c>
      <c r="E36" s="21"/>
      <c r="F36" s="21"/>
      <c r="G36" s="16"/>
    </row>
    <row r="37" spans="1:7">
      <c r="A37" s="22" t="s">
        <v>18</v>
      </c>
      <c r="B37" s="21">
        <v>2</v>
      </c>
      <c r="C37" s="21"/>
      <c r="D37" s="21"/>
      <c r="E37" s="21"/>
      <c r="F37" s="21"/>
      <c r="G37" s="16"/>
    </row>
    <row r="38" spans="1:7">
      <c r="A38" s="22" t="s">
        <v>23</v>
      </c>
      <c r="B38" s="21">
        <v>2</v>
      </c>
      <c r="C38" s="21">
        <v>1</v>
      </c>
      <c r="D38" s="21">
        <v>1</v>
      </c>
      <c r="E38" s="21"/>
      <c r="F38" s="21"/>
      <c r="G38" s="16"/>
    </row>
    <row r="39" spans="1:7">
      <c r="A39" s="19" t="s">
        <v>1733</v>
      </c>
      <c r="B39" s="21">
        <v>82</v>
      </c>
      <c r="C39" s="21">
        <v>69</v>
      </c>
      <c r="D39" s="21">
        <v>72</v>
      </c>
      <c r="E39" s="21">
        <v>38</v>
      </c>
      <c r="F39" s="21">
        <v>38</v>
      </c>
      <c r="G39" s="16">
        <v>1316895</v>
      </c>
    </row>
    <row r="40" spans="1:7">
      <c r="A40" s="20" t="s">
        <v>19</v>
      </c>
      <c r="B40" s="21">
        <v>48</v>
      </c>
      <c r="C40" s="21">
        <v>35</v>
      </c>
      <c r="D40" s="21">
        <v>38</v>
      </c>
      <c r="E40" s="21">
        <v>31</v>
      </c>
      <c r="F40" s="21">
        <v>30</v>
      </c>
      <c r="G40" s="16">
        <v>845100</v>
      </c>
    </row>
    <row r="41" spans="1:7">
      <c r="A41" s="22" t="s">
        <v>18</v>
      </c>
      <c r="B41" s="21">
        <v>13</v>
      </c>
      <c r="C41" s="21"/>
      <c r="D41" s="21">
        <v>3</v>
      </c>
      <c r="E41" s="21"/>
      <c r="F41" s="21"/>
      <c r="G41" s="16"/>
    </row>
    <row r="42" spans="1:7">
      <c r="A42" s="22" t="s">
        <v>23</v>
      </c>
      <c r="B42" s="21">
        <v>35</v>
      </c>
      <c r="C42" s="21">
        <v>35</v>
      </c>
      <c r="D42" s="21">
        <v>35</v>
      </c>
      <c r="E42" s="21">
        <v>31</v>
      </c>
      <c r="F42" s="21">
        <v>30</v>
      </c>
      <c r="G42" s="16">
        <v>845100</v>
      </c>
    </row>
    <row r="43" spans="1:7">
      <c r="A43" s="20" t="s">
        <v>24</v>
      </c>
      <c r="B43" s="21">
        <v>34</v>
      </c>
      <c r="C43" s="21">
        <v>34</v>
      </c>
      <c r="D43" s="21">
        <v>34</v>
      </c>
      <c r="E43" s="21">
        <v>7</v>
      </c>
      <c r="F43" s="21">
        <v>8</v>
      </c>
      <c r="G43" s="16">
        <v>471795</v>
      </c>
    </row>
    <row r="44" spans="1:7">
      <c r="A44" s="22" t="s">
        <v>23</v>
      </c>
      <c r="B44" s="21">
        <v>34</v>
      </c>
      <c r="C44" s="21">
        <v>34</v>
      </c>
      <c r="D44" s="21">
        <v>34</v>
      </c>
      <c r="E44" s="21">
        <v>7</v>
      </c>
      <c r="F44" s="21">
        <v>8</v>
      </c>
      <c r="G44" s="16">
        <v>471795</v>
      </c>
    </row>
    <row r="45" spans="1:7">
      <c r="A45" s="19" t="s">
        <v>602</v>
      </c>
      <c r="B45" s="21">
        <v>52</v>
      </c>
      <c r="C45" s="21">
        <v>49</v>
      </c>
      <c r="D45" s="21">
        <v>48</v>
      </c>
      <c r="E45" s="21">
        <v>32</v>
      </c>
      <c r="F45" s="21">
        <v>29</v>
      </c>
      <c r="G45" s="16">
        <v>2101324</v>
      </c>
    </row>
    <row r="46" spans="1:7">
      <c r="A46" s="20" t="s">
        <v>19</v>
      </c>
      <c r="B46" s="21">
        <v>31</v>
      </c>
      <c r="C46" s="21">
        <v>28</v>
      </c>
      <c r="D46" s="21">
        <v>28</v>
      </c>
      <c r="E46" s="21">
        <v>22</v>
      </c>
      <c r="F46" s="21">
        <v>19</v>
      </c>
      <c r="G46" s="16">
        <v>641000</v>
      </c>
    </row>
    <row r="47" spans="1:7">
      <c r="A47" s="22" t="s">
        <v>18</v>
      </c>
      <c r="B47" s="21">
        <v>16</v>
      </c>
      <c r="C47" s="21">
        <v>13</v>
      </c>
      <c r="D47" s="21">
        <v>13</v>
      </c>
      <c r="E47" s="21">
        <v>7</v>
      </c>
      <c r="F47" s="21">
        <v>4</v>
      </c>
      <c r="G47" s="16">
        <v>222000</v>
      </c>
    </row>
    <row r="48" spans="1:7">
      <c r="A48" s="22" t="s">
        <v>23</v>
      </c>
      <c r="B48" s="21">
        <v>15</v>
      </c>
      <c r="C48" s="21">
        <v>15</v>
      </c>
      <c r="D48" s="21">
        <v>15</v>
      </c>
      <c r="E48" s="21">
        <v>15</v>
      </c>
      <c r="F48" s="21">
        <v>15</v>
      </c>
      <c r="G48" s="16">
        <v>419000</v>
      </c>
    </row>
    <row r="49" spans="1:7">
      <c r="A49" s="20" t="s">
        <v>24</v>
      </c>
      <c r="B49" s="21">
        <v>21</v>
      </c>
      <c r="C49" s="21">
        <v>21</v>
      </c>
      <c r="D49" s="21">
        <v>20</v>
      </c>
      <c r="E49" s="21">
        <v>10</v>
      </c>
      <c r="F49" s="21">
        <v>10</v>
      </c>
      <c r="G49" s="16">
        <v>1460324</v>
      </c>
    </row>
    <row r="50" spans="1:7">
      <c r="A50" s="22" t="s">
        <v>18</v>
      </c>
      <c r="B50" s="21">
        <v>4</v>
      </c>
      <c r="C50" s="21">
        <v>4</v>
      </c>
      <c r="D50" s="21">
        <v>3</v>
      </c>
      <c r="E50" s="21"/>
      <c r="F50" s="21"/>
      <c r="G50" s="16"/>
    </row>
    <row r="51" spans="1:7">
      <c r="A51" s="22" t="s">
        <v>23</v>
      </c>
      <c r="B51" s="21">
        <v>17</v>
      </c>
      <c r="C51" s="21">
        <v>17</v>
      </c>
      <c r="D51" s="21">
        <v>17</v>
      </c>
      <c r="E51" s="21">
        <v>10</v>
      </c>
      <c r="F51" s="21">
        <v>10</v>
      </c>
      <c r="G51" s="16">
        <v>1460324</v>
      </c>
    </row>
    <row r="52" spans="1:7">
      <c r="A52" s="19" t="s">
        <v>372</v>
      </c>
      <c r="B52" s="21">
        <v>45</v>
      </c>
      <c r="C52" s="21">
        <v>44</v>
      </c>
      <c r="D52" s="21">
        <v>41</v>
      </c>
      <c r="E52" s="21">
        <v>31</v>
      </c>
      <c r="F52" s="21">
        <v>31</v>
      </c>
      <c r="G52" s="16">
        <v>620664</v>
      </c>
    </row>
    <row r="53" spans="1:7">
      <c r="A53" s="20" t="s">
        <v>19</v>
      </c>
      <c r="B53" s="21">
        <v>39</v>
      </c>
      <c r="C53" s="21">
        <v>38</v>
      </c>
      <c r="D53" s="21">
        <v>37</v>
      </c>
      <c r="E53" s="21">
        <v>31</v>
      </c>
      <c r="F53" s="21">
        <v>31</v>
      </c>
      <c r="G53" s="16">
        <v>620664</v>
      </c>
    </row>
    <row r="54" spans="1:7">
      <c r="A54" s="22" t="s">
        <v>18</v>
      </c>
      <c r="B54" s="21">
        <v>12</v>
      </c>
      <c r="C54" s="21">
        <v>11</v>
      </c>
      <c r="D54" s="21">
        <v>10</v>
      </c>
      <c r="E54" s="21">
        <v>6</v>
      </c>
      <c r="F54" s="21">
        <v>6</v>
      </c>
      <c r="G54" s="16">
        <v>104500</v>
      </c>
    </row>
    <row r="55" spans="1:7">
      <c r="A55" s="22" t="s">
        <v>23</v>
      </c>
      <c r="B55" s="21">
        <v>27</v>
      </c>
      <c r="C55" s="21">
        <v>27</v>
      </c>
      <c r="D55" s="21">
        <v>27</v>
      </c>
      <c r="E55" s="21">
        <v>25</v>
      </c>
      <c r="F55" s="21">
        <v>25</v>
      </c>
      <c r="G55" s="16">
        <v>516164</v>
      </c>
    </row>
    <row r="56" spans="1:7">
      <c r="A56" s="20" t="s">
        <v>24</v>
      </c>
      <c r="B56" s="21">
        <v>6</v>
      </c>
      <c r="C56" s="21">
        <v>6</v>
      </c>
      <c r="D56" s="21">
        <v>4</v>
      </c>
      <c r="E56" s="21"/>
      <c r="F56" s="21"/>
      <c r="G56" s="16"/>
    </row>
    <row r="57" spans="1:7">
      <c r="A57" s="22" t="s">
        <v>18</v>
      </c>
      <c r="B57" s="21">
        <v>2</v>
      </c>
      <c r="C57" s="21">
        <v>2</v>
      </c>
      <c r="D57" s="21">
        <v>2</v>
      </c>
      <c r="E57" s="21"/>
      <c r="F57" s="21"/>
      <c r="G57" s="16"/>
    </row>
    <row r="58" spans="1:7">
      <c r="A58" s="22" t="s">
        <v>23</v>
      </c>
      <c r="B58" s="21">
        <v>4</v>
      </c>
      <c r="C58" s="21">
        <v>4</v>
      </c>
      <c r="D58" s="21">
        <v>2</v>
      </c>
      <c r="E58" s="21"/>
      <c r="F58" s="21"/>
      <c r="G58" s="16"/>
    </row>
    <row r="59" spans="1:7">
      <c r="A59" s="19" t="s">
        <v>2100</v>
      </c>
      <c r="B59" s="21">
        <v>39</v>
      </c>
      <c r="C59" s="21">
        <v>33</v>
      </c>
      <c r="D59" s="21">
        <v>32</v>
      </c>
      <c r="E59" s="21">
        <v>17</v>
      </c>
      <c r="F59" s="21">
        <v>9</v>
      </c>
      <c r="G59" s="16">
        <v>494750</v>
      </c>
    </row>
    <row r="60" spans="1:7">
      <c r="A60" s="20" t="s">
        <v>19</v>
      </c>
      <c r="B60" s="21">
        <v>19</v>
      </c>
      <c r="C60" s="21">
        <v>17</v>
      </c>
      <c r="D60" s="21">
        <v>17</v>
      </c>
      <c r="E60" s="21">
        <v>14</v>
      </c>
      <c r="F60" s="21">
        <v>6</v>
      </c>
      <c r="G60" s="16">
        <v>210000</v>
      </c>
    </row>
    <row r="61" spans="1:7">
      <c r="A61" s="22" t="s">
        <v>18</v>
      </c>
      <c r="B61" s="21">
        <v>12</v>
      </c>
      <c r="C61" s="21">
        <v>11</v>
      </c>
      <c r="D61" s="21">
        <v>11</v>
      </c>
      <c r="E61" s="21">
        <v>10</v>
      </c>
      <c r="F61" s="21">
        <v>4</v>
      </c>
      <c r="G61" s="16">
        <v>186500</v>
      </c>
    </row>
    <row r="62" spans="1:7">
      <c r="A62" s="22" t="s">
        <v>23</v>
      </c>
      <c r="B62" s="21">
        <v>7</v>
      </c>
      <c r="C62" s="21">
        <v>6</v>
      </c>
      <c r="D62" s="21">
        <v>6</v>
      </c>
      <c r="E62" s="21">
        <v>4</v>
      </c>
      <c r="F62" s="21">
        <v>2</v>
      </c>
      <c r="G62" s="16">
        <v>23500</v>
      </c>
    </row>
    <row r="63" spans="1:7">
      <c r="A63" s="20" t="s">
        <v>24</v>
      </c>
      <c r="B63" s="21">
        <v>20</v>
      </c>
      <c r="C63" s="21">
        <v>16</v>
      </c>
      <c r="D63" s="21">
        <v>15</v>
      </c>
      <c r="E63" s="21">
        <v>3</v>
      </c>
      <c r="F63" s="21">
        <v>3</v>
      </c>
      <c r="G63" s="16">
        <v>284750</v>
      </c>
    </row>
    <row r="64" spans="1:7">
      <c r="A64" s="22" t="s">
        <v>18</v>
      </c>
      <c r="B64" s="21">
        <v>5</v>
      </c>
      <c r="C64" s="21">
        <v>5</v>
      </c>
      <c r="D64" s="21">
        <v>4</v>
      </c>
      <c r="E64" s="21"/>
      <c r="F64" s="21"/>
      <c r="G64" s="16"/>
    </row>
    <row r="65" spans="1:7">
      <c r="A65" s="22" t="s">
        <v>23</v>
      </c>
      <c r="B65" s="21">
        <v>15</v>
      </c>
      <c r="C65" s="21">
        <v>11</v>
      </c>
      <c r="D65" s="21">
        <v>11</v>
      </c>
      <c r="E65" s="21">
        <v>3</v>
      </c>
      <c r="F65" s="21">
        <v>3</v>
      </c>
      <c r="G65" s="16">
        <v>284750</v>
      </c>
    </row>
    <row r="66" spans="1:7">
      <c r="A66" s="19" t="s">
        <v>1931</v>
      </c>
      <c r="B66" s="21">
        <v>66</v>
      </c>
      <c r="C66" s="21">
        <v>11</v>
      </c>
      <c r="D66" s="21">
        <v>9</v>
      </c>
      <c r="E66" s="21">
        <v>5</v>
      </c>
      <c r="F66" s="21">
        <v>5</v>
      </c>
      <c r="G66" s="16">
        <v>440000</v>
      </c>
    </row>
    <row r="67" spans="1:7">
      <c r="A67" s="20" t="s">
        <v>19</v>
      </c>
      <c r="B67" s="21">
        <v>44</v>
      </c>
      <c r="C67" s="21">
        <v>7</v>
      </c>
      <c r="D67" s="21">
        <v>5</v>
      </c>
      <c r="E67" s="21">
        <v>4</v>
      </c>
      <c r="F67" s="21">
        <v>4</v>
      </c>
      <c r="G67" s="16">
        <v>241200</v>
      </c>
    </row>
    <row r="68" spans="1:7">
      <c r="A68" s="22" t="s">
        <v>18</v>
      </c>
      <c r="B68" s="21">
        <v>17</v>
      </c>
      <c r="C68" s="21">
        <v>7</v>
      </c>
      <c r="D68" s="21">
        <v>5</v>
      </c>
      <c r="E68" s="21">
        <v>4</v>
      </c>
      <c r="F68" s="21">
        <v>4</v>
      </c>
      <c r="G68" s="16">
        <v>241200</v>
      </c>
    </row>
    <row r="69" spans="1:7">
      <c r="A69" s="22" t="s">
        <v>23</v>
      </c>
      <c r="B69" s="21">
        <v>27</v>
      </c>
      <c r="C69" s="21"/>
      <c r="D69" s="21"/>
      <c r="E69" s="21"/>
      <c r="F69" s="21"/>
      <c r="G69" s="16"/>
    </row>
    <row r="70" spans="1:7">
      <c r="A70" s="20" t="s">
        <v>24</v>
      </c>
      <c r="B70" s="21">
        <v>22</v>
      </c>
      <c r="C70" s="21">
        <v>4</v>
      </c>
      <c r="D70" s="21">
        <v>4</v>
      </c>
      <c r="E70" s="21">
        <v>1</v>
      </c>
      <c r="F70" s="21">
        <v>1</v>
      </c>
      <c r="G70" s="16">
        <v>198800</v>
      </c>
    </row>
    <row r="71" spans="1:7">
      <c r="A71" s="22" t="s">
        <v>18</v>
      </c>
      <c r="B71" s="21">
        <v>5</v>
      </c>
      <c r="C71" s="21">
        <v>4</v>
      </c>
      <c r="D71" s="21">
        <v>4</v>
      </c>
      <c r="E71" s="21">
        <v>1</v>
      </c>
      <c r="F71" s="21">
        <v>1</v>
      </c>
      <c r="G71" s="16">
        <v>198800</v>
      </c>
    </row>
    <row r="72" spans="1:7">
      <c r="A72" s="22" t="s">
        <v>23</v>
      </c>
      <c r="B72" s="21">
        <v>17</v>
      </c>
      <c r="C72" s="21"/>
      <c r="D72" s="21"/>
      <c r="E72" s="21"/>
      <c r="F72" s="21"/>
      <c r="G72" s="16"/>
    </row>
    <row r="73" spans="1:7">
      <c r="A73" s="19" t="s">
        <v>970</v>
      </c>
      <c r="B73" s="21">
        <v>43</v>
      </c>
      <c r="C73" s="21">
        <v>37</v>
      </c>
      <c r="D73" s="21">
        <v>37</v>
      </c>
      <c r="E73" s="21">
        <v>24</v>
      </c>
      <c r="F73" s="21">
        <v>23</v>
      </c>
      <c r="G73" s="16">
        <v>607895.8899999999</v>
      </c>
    </row>
    <row r="74" spans="1:7">
      <c r="A74" s="20" t="s">
        <v>19</v>
      </c>
      <c r="B74" s="21">
        <v>35</v>
      </c>
      <c r="C74" s="21">
        <v>30</v>
      </c>
      <c r="D74" s="21">
        <v>30</v>
      </c>
      <c r="E74" s="21">
        <v>23</v>
      </c>
      <c r="F74" s="21">
        <v>22</v>
      </c>
      <c r="G74" s="16">
        <v>348169.38999999996</v>
      </c>
    </row>
    <row r="75" spans="1:7">
      <c r="A75" s="22" t="s">
        <v>18</v>
      </c>
      <c r="B75" s="21">
        <v>9</v>
      </c>
      <c r="C75" s="21">
        <v>8</v>
      </c>
      <c r="D75" s="21">
        <v>8</v>
      </c>
      <c r="E75" s="21">
        <v>1</v>
      </c>
      <c r="F75" s="21"/>
      <c r="G75" s="16"/>
    </row>
    <row r="76" spans="1:7">
      <c r="A76" s="22" t="s">
        <v>23</v>
      </c>
      <c r="B76" s="21">
        <v>26</v>
      </c>
      <c r="C76" s="21">
        <v>22</v>
      </c>
      <c r="D76" s="21">
        <v>22</v>
      </c>
      <c r="E76" s="21">
        <v>22</v>
      </c>
      <c r="F76" s="21">
        <v>22</v>
      </c>
      <c r="G76" s="16">
        <v>348169.38999999996</v>
      </c>
    </row>
    <row r="77" spans="1:7">
      <c r="A77" s="20" t="s">
        <v>24</v>
      </c>
      <c r="B77" s="21">
        <v>8</v>
      </c>
      <c r="C77" s="21">
        <v>7</v>
      </c>
      <c r="D77" s="21">
        <v>7</v>
      </c>
      <c r="E77" s="21">
        <v>1</v>
      </c>
      <c r="F77" s="21">
        <v>1</v>
      </c>
      <c r="G77" s="16">
        <v>259726.5</v>
      </c>
    </row>
    <row r="78" spans="1:7">
      <c r="A78" s="22" t="s">
        <v>18</v>
      </c>
      <c r="B78" s="21">
        <v>1</v>
      </c>
      <c r="C78" s="21"/>
      <c r="D78" s="21"/>
      <c r="E78" s="21"/>
      <c r="F78" s="21"/>
      <c r="G78" s="16"/>
    </row>
    <row r="79" spans="1:7">
      <c r="A79" s="22" t="s">
        <v>23</v>
      </c>
      <c r="B79" s="21">
        <v>7</v>
      </c>
      <c r="C79" s="21">
        <v>7</v>
      </c>
      <c r="D79" s="21">
        <v>7</v>
      </c>
      <c r="E79" s="21">
        <v>1</v>
      </c>
      <c r="F79" s="21">
        <v>1</v>
      </c>
      <c r="G79" s="16">
        <v>259726.5</v>
      </c>
    </row>
    <row r="80" spans="1:7">
      <c r="A80" s="19" t="s">
        <v>1611</v>
      </c>
      <c r="B80" s="21">
        <v>34</v>
      </c>
      <c r="C80" s="21">
        <v>31</v>
      </c>
      <c r="D80" s="21">
        <v>30</v>
      </c>
      <c r="E80" s="21">
        <v>27</v>
      </c>
      <c r="F80" s="21">
        <v>26</v>
      </c>
      <c r="G80" s="16">
        <v>1751164.9000000001</v>
      </c>
    </row>
    <row r="81" spans="1:7">
      <c r="A81" s="20" t="s">
        <v>19</v>
      </c>
      <c r="B81" s="21">
        <v>23</v>
      </c>
      <c r="C81" s="21">
        <v>21</v>
      </c>
      <c r="D81" s="21">
        <v>20</v>
      </c>
      <c r="E81" s="21">
        <v>19</v>
      </c>
      <c r="F81" s="21">
        <v>19</v>
      </c>
      <c r="G81" s="16">
        <v>670240</v>
      </c>
    </row>
    <row r="82" spans="1:7">
      <c r="A82" s="22" t="s">
        <v>18</v>
      </c>
      <c r="B82" s="21">
        <v>6</v>
      </c>
      <c r="C82" s="21">
        <v>5</v>
      </c>
      <c r="D82" s="21">
        <v>4</v>
      </c>
      <c r="E82" s="21">
        <v>3</v>
      </c>
      <c r="F82" s="21">
        <v>3</v>
      </c>
      <c r="G82" s="16">
        <v>305000</v>
      </c>
    </row>
    <row r="83" spans="1:7">
      <c r="A83" s="22" t="s">
        <v>23</v>
      </c>
      <c r="B83" s="21">
        <v>17</v>
      </c>
      <c r="C83" s="21">
        <v>16</v>
      </c>
      <c r="D83" s="21">
        <v>16</v>
      </c>
      <c r="E83" s="21">
        <v>16</v>
      </c>
      <c r="F83" s="21">
        <v>16</v>
      </c>
      <c r="G83" s="16">
        <v>365240</v>
      </c>
    </row>
    <row r="84" spans="1:7">
      <c r="A84" s="20" t="s">
        <v>24</v>
      </c>
      <c r="B84" s="21">
        <v>11</v>
      </c>
      <c r="C84" s="21">
        <v>10</v>
      </c>
      <c r="D84" s="21">
        <v>10</v>
      </c>
      <c r="E84" s="21">
        <v>8</v>
      </c>
      <c r="F84" s="21">
        <v>7</v>
      </c>
      <c r="G84" s="16">
        <v>1080924.8999999999</v>
      </c>
    </row>
    <row r="85" spans="1:7">
      <c r="A85" s="22" t="s">
        <v>18</v>
      </c>
      <c r="B85" s="21">
        <v>3</v>
      </c>
      <c r="C85" s="21">
        <v>3</v>
      </c>
      <c r="D85" s="21">
        <v>3</v>
      </c>
      <c r="E85" s="21">
        <v>3</v>
      </c>
      <c r="F85" s="21">
        <v>2</v>
      </c>
      <c r="G85" s="16">
        <v>744000</v>
      </c>
    </row>
    <row r="86" spans="1:7">
      <c r="A86" s="22" t="s">
        <v>23</v>
      </c>
      <c r="B86" s="21">
        <v>8</v>
      </c>
      <c r="C86" s="21">
        <v>7</v>
      </c>
      <c r="D86" s="21">
        <v>7</v>
      </c>
      <c r="E86" s="21">
        <v>5</v>
      </c>
      <c r="F86" s="21">
        <v>5</v>
      </c>
      <c r="G86" s="16">
        <v>336924.9</v>
      </c>
    </row>
    <row r="87" spans="1:7">
      <c r="A87" s="19" t="s">
        <v>2054</v>
      </c>
      <c r="B87" s="21">
        <v>25</v>
      </c>
      <c r="C87" s="21">
        <v>24</v>
      </c>
      <c r="D87" s="21">
        <v>22</v>
      </c>
      <c r="E87" s="21">
        <v>18</v>
      </c>
      <c r="F87" s="21">
        <v>20</v>
      </c>
      <c r="G87" s="16">
        <v>1442975</v>
      </c>
    </row>
    <row r="88" spans="1:7">
      <c r="A88" s="20" t="s">
        <v>19</v>
      </c>
      <c r="B88" s="21">
        <v>22</v>
      </c>
      <c r="C88" s="21">
        <v>21</v>
      </c>
      <c r="D88" s="21">
        <v>19</v>
      </c>
      <c r="E88" s="21">
        <v>18</v>
      </c>
      <c r="F88" s="21">
        <v>20</v>
      </c>
      <c r="G88" s="16">
        <v>1442975</v>
      </c>
    </row>
    <row r="89" spans="1:7">
      <c r="A89" s="22" t="s">
        <v>18</v>
      </c>
      <c r="B89" s="21">
        <v>6</v>
      </c>
      <c r="C89" s="21">
        <v>5</v>
      </c>
      <c r="D89" s="21">
        <v>3</v>
      </c>
      <c r="E89" s="21">
        <v>2</v>
      </c>
      <c r="F89" s="21">
        <v>4</v>
      </c>
      <c r="G89" s="16">
        <v>1442975</v>
      </c>
    </row>
    <row r="90" spans="1:7">
      <c r="A90" s="22" t="s">
        <v>23</v>
      </c>
      <c r="B90" s="21">
        <v>16</v>
      </c>
      <c r="C90" s="21">
        <v>16</v>
      </c>
      <c r="D90" s="21">
        <v>16</v>
      </c>
      <c r="E90" s="21">
        <v>16</v>
      </c>
      <c r="F90" s="21">
        <v>16</v>
      </c>
      <c r="G90" s="16"/>
    </row>
    <row r="91" spans="1:7">
      <c r="A91" s="20" t="s">
        <v>24</v>
      </c>
      <c r="B91" s="21">
        <v>3</v>
      </c>
      <c r="C91" s="21">
        <v>3</v>
      </c>
      <c r="D91" s="21">
        <v>3</v>
      </c>
      <c r="E91" s="21"/>
      <c r="F91" s="21"/>
      <c r="G91" s="16"/>
    </row>
    <row r="92" spans="1:7">
      <c r="A92" s="22" t="s">
        <v>23</v>
      </c>
      <c r="B92" s="21">
        <v>3</v>
      </c>
      <c r="C92" s="21">
        <v>3</v>
      </c>
      <c r="D92" s="21">
        <v>3</v>
      </c>
      <c r="E92" s="21"/>
      <c r="F92" s="21"/>
      <c r="G92" s="16"/>
    </row>
    <row r="93" spans="1:7">
      <c r="A93" s="19" t="s">
        <v>2011</v>
      </c>
      <c r="B93" s="21">
        <v>36</v>
      </c>
      <c r="C93" s="21">
        <v>5</v>
      </c>
      <c r="D93" s="21">
        <v>3</v>
      </c>
      <c r="E93" s="21"/>
      <c r="F93" s="21">
        <v>1</v>
      </c>
      <c r="G93" s="16">
        <v>260000</v>
      </c>
    </row>
    <row r="94" spans="1:7">
      <c r="A94" s="20" t="s">
        <v>19</v>
      </c>
      <c r="B94" s="21">
        <v>19</v>
      </c>
      <c r="C94" s="21">
        <v>4</v>
      </c>
      <c r="D94" s="21">
        <v>2</v>
      </c>
      <c r="E94" s="21"/>
      <c r="F94" s="21">
        <v>1</v>
      </c>
      <c r="G94" s="16">
        <v>260000</v>
      </c>
    </row>
    <row r="95" spans="1:7">
      <c r="A95" s="22" t="s">
        <v>18</v>
      </c>
      <c r="B95" s="21">
        <v>7</v>
      </c>
      <c r="C95" s="21">
        <v>4</v>
      </c>
      <c r="D95" s="21">
        <v>2</v>
      </c>
      <c r="E95" s="21"/>
      <c r="F95" s="21">
        <v>1</v>
      </c>
      <c r="G95" s="16">
        <v>260000</v>
      </c>
    </row>
    <row r="96" spans="1:7">
      <c r="A96" s="22" t="s">
        <v>23</v>
      </c>
      <c r="B96" s="21">
        <v>12</v>
      </c>
      <c r="C96" s="21"/>
      <c r="D96" s="21"/>
      <c r="E96" s="21"/>
      <c r="F96" s="21"/>
      <c r="G96" s="16"/>
    </row>
    <row r="97" spans="1:7">
      <c r="A97" s="20" t="s">
        <v>24</v>
      </c>
      <c r="B97" s="21">
        <v>17</v>
      </c>
      <c r="C97" s="21">
        <v>1</v>
      </c>
      <c r="D97" s="21">
        <v>1</v>
      </c>
      <c r="E97" s="21"/>
      <c r="F97" s="21"/>
      <c r="G97" s="16"/>
    </row>
    <row r="98" spans="1:7">
      <c r="A98" s="22" t="s">
        <v>18</v>
      </c>
      <c r="B98" s="21">
        <v>2</v>
      </c>
      <c r="C98" s="21">
        <v>1</v>
      </c>
      <c r="D98" s="21">
        <v>1</v>
      </c>
      <c r="E98" s="21"/>
      <c r="F98" s="21"/>
      <c r="G98" s="16"/>
    </row>
    <row r="99" spans="1:7">
      <c r="A99" s="22" t="s">
        <v>23</v>
      </c>
      <c r="B99" s="21">
        <v>15</v>
      </c>
      <c r="C99" s="21"/>
      <c r="D99" s="21"/>
      <c r="E99" s="21"/>
      <c r="F99" s="21"/>
      <c r="G99" s="16"/>
    </row>
    <row r="100" spans="1:7">
      <c r="A100" s="19" t="s">
        <v>1883</v>
      </c>
      <c r="B100" s="21">
        <v>54</v>
      </c>
      <c r="C100" s="21">
        <v>4</v>
      </c>
      <c r="D100" s="21">
        <v>43</v>
      </c>
      <c r="E100" s="21">
        <v>25</v>
      </c>
      <c r="F100" s="21">
        <v>21</v>
      </c>
      <c r="G100" s="16">
        <v>1722200</v>
      </c>
    </row>
    <row r="101" spans="1:7">
      <c r="A101" s="20" t="s">
        <v>19</v>
      </c>
      <c r="B101" s="21">
        <v>53</v>
      </c>
      <c r="C101" s="21">
        <v>4</v>
      </c>
      <c r="D101" s="21">
        <v>42</v>
      </c>
      <c r="E101" s="21">
        <v>24</v>
      </c>
      <c r="F101" s="21">
        <v>21</v>
      </c>
      <c r="G101" s="16">
        <v>1722200</v>
      </c>
    </row>
    <row r="102" spans="1:7">
      <c r="A102" s="22" t="s">
        <v>18</v>
      </c>
      <c r="B102" s="21">
        <v>7</v>
      </c>
      <c r="C102" s="21">
        <v>4</v>
      </c>
      <c r="D102" s="21">
        <v>4</v>
      </c>
      <c r="E102" s="21">
        <v>4</v>
      </c>
      <c r="F102" s="21">
        <v>3</v>
      </c>
      <c r="G102" s="16">
        <v>1030000</v>
      </c>
    </row>
    <row r="103" spans="1:7">
      <c r="A103" s="22" t="s">
        <v>23</v>
      </c>
      <c r="B103" s="21">
        <v>46</v>
      </c>
      <c r="C103" s="21"/>
      <c r="D103" s="21">
        <v>38</v>
      </c>
      <c r="E103" s="21">
        <v>20</v>
      </c>
      <c r="F103" s="21">
        <v>18</v>
      </c>
      <c r="G103" s="16">
        <v>692200</v>
      </c>
    </row>
    <row r="104" spans="1:7">
      <c r="A104" s="20" t="s">
        <v>24</v>
      </c>
      <c r="B104" s="21">
        <v>1</v>
      </c>
      <c r="C104" s="21"/>
      <c r="D104" s="21">
        <v>1</v>
      </c>
      <c r="E104" s="21">
        <v>1</v>
      </c>
      <c r="F104" s="21"/>
      <c r="G104" s="16"/>
    </row>
    <row r="105" spans="1:7">
      <c r="A105" s="22" t="s">
        <v>23</v>
      </c>
      <c r="B105" s="21">
        <v>1</v>
      </c>
      <c r="C105" s="21"/>
      <c r="D105" s="21">
        <v>1</v>
      </c>
      <c r="E105" s="21">
        <v>1</v>
      </c>
      <c r="F105" s="21"/>
      <c r="G105" s="16"/>
    </row>
    <row r="106" spans="1:7">
      <c r="A106" s="19" t="s">
        <v>969</v>
      </c>
      <c r="B106" s="21">
        <v>84</v>
      </c>
      <c r="C106" s="21">
        <v>71</v>
      </c>
      <c r="D106" s="21">
        <v>65</v>
      </c>
      <c r="E106" s="21">
        <v>61</v>
      </c>
      <c r="F106" s="21">
        <v>60</v>
      </c>
      <c r="G106" s="16">
        <v>2183490</v>
      </c>
    </row>
    <row r="107" spans="1:7">
      <c r="A107" s="20" t="s">
        <v>19</v>
      </c>
      <c r="B107" s="21">
        <v>78</v>
      </c>
      <c r="C107" s="21">
        <v>65</v>
      </c>
      <c r="D107" s="21">
        <v>62</v>
      </c>
      <c r="E107" s="21">
        <v>59</v>
      </c>
      <c r="F107" s="21">
        <v>58</v>
      </c>
      <c r="G107" s="16">
        <v>2033590</v>
      </c>
    </row>
    <row r="108" spans="1:7">
      <c r="A108" s="22" t="s">
        <v>18</v>
      </c>
      <c r="B108" s="21">
        <v>12</v>
      </c>
      <c r="C108" s="21">
        <v>9</v>
      </c>
      <c r="D108" s="21">
        <v>8</v>
      </c>
      <c r="E108" s="21">
        <v>7</v>
      </c>
      <c r="F108" s="21">
        <v>6</v>
      </c>
      <c r="G108" s="16">
        <v>996000</v>
      </c>
    </row>
    <row r="109" spans="1:7">
      <c r="A109" s="22" t="s">
        <v>23</v>
      </c>
      <c r="B109" s="21">
        <v>66</v>
      </c>
      <c r="C109" s="21">
        <v>56</v>
      </c>
      <c r="D109" s="21">
        <v>54</v>
      </c>
      <c r="E109" s="21">
        <v>52</v>
      </c>
      <c r="F109" s="21">
        <v>52</v>
      </c>
      <c r="G109" s="16">
        <v>1037590</v>
      </c>
    </row>
    <row r="110" spans="1:7">
      <c r="A110" s="20" t="s">
        <v>24</v>
      </c>
      <c r="B110" s="21">
        <v>6</v>
      </c>
      <c r="C110" s="21">
        <v>6</v>
      </c>
      <c r="D110" s="21">
        <v>3</v>
      </c>
      <c r="E110" s="21">
        <v>2</v>
      </c>
      <c r="F110" s="21">
        <v>2</v>
      </c>
      <c r="G110" s="16">
        <v>149900</v>
      </c>
    </row>
    <row r="111" spans="1:7">
      <c r="A111" s="22" t="s">
        <v>18</v>
      </c>
      <c r="B111" s="21">
        <v>2</v>
      </c>
      <c r="C111" s="21">
        <v>2</v>
      </c>
      <c r="D111" s="21"/>
      <c r="E111" s="21"/>
      <c r="F111" s="21"/>
      <c r="G111" s="16"/>
    </row>
    <row r="112" spans="1:7">
      <c r="A112" s="22" t="s">
        <v>23</v>
      </c>
      <c r="B112" s="21">
        <v>4</v>
      </c>
      <c r="C112" s="21">
        <v>4</v>
      </c>
      <c r="D112" s="21">
        <v>3</v>
      </c>
      <c r="E112" s="21">
        <v>2</v>
      </c>
      <c r="F112" s="21">
        <v>2</v>
      </c>
      <c r="G112" s="16">
        <v>149900</v>
      </c>
    </row>
    <row r="113" spans="1:7">
      <c r="A113" s="19" t="s">
        <v>233</v>
      </c>
      <c r="B113" s="21">
        <v>85</v>
      </c>
      <c r="C113" s="21">
        <v>64</v>
      </c>
      <c r="D113" s="21">
        <v>2</v>
      </c>
      <c r="E113" s="21">
        <v>18</v>
      </c>
      <c r="F113" s="21">
        <v>8</v>
      </c>
      <c r="G113" s="16">
        <v>672250</v>
      </c>
    </row>
    <row r="114" spans="1:7">
      <c r="A114" s="20" t="s">
        <v>19</v>
      </c>
      <c r="B114" s="21">
        <v>68</v>
      </c>
      <c r="C114" s="21">
        <v>61</v>
      </c>
      <c r="D114" s="21"/>
      <c r="E114" s="21">
        <v>18</v>
      </c>
      <c r="F114" s="21">
        <v>5</v>
      </c>
      <c r="G114" s="16">
        <v>246750</v>
      </c>
    </row>
    <row r="115" spans="1:7">
      <c r="A115" s="22" t="s">
        <v>18</v>
      </c>
      <c r="B115" s="21">
        <v>25</v>
      </c>
      <c r="C115" s="21">
        <v>20</v>
      </c>
      <c r="D115" s="21"/>
      <c r="E115" s="21">
        <v>5</v>
      </c>
      <c r="F115" s="21">
        <v>3</v>
      </c>
      <c r="G115" s="16">
        <v>216650</v>
      </c>
    </row>
    <row r="116" spans="1:7">
      <c r="A116" s="22" t="s">
        <v>23</v>
      </c>
      <c r="B116" s="21">
        <v>43</v>
      </c>
      <c r="C116" s="21">
        <v>41</v>
      </c>
      <c r="D116" s="21"/>
      <c r="E116" s="21">
        <v>13</v>
      </c>
      <c r="F116" s="21">
        <v>2</v>
      </c>
      <c r="G116" s="16">
        <v>30100</v>
      </c>
    </row>
    <row r="117" spans="1:7">
      <c r="A117" s="20" t="s">
        <v>24</v>
      </c>
      <c r="B117" s="21">
        <v>17</v>
      </c>
      <c r="C117" s="21">
        <v>3</v>
      </c>
      <c r="D117" s="21">
        <v>2</v>
      </c>
      <c r="E117" s="21"/>
      <c r="F117" s="21">
        <v>3</v>
      </c>
      <c r="G117" s="16">
        <v>425500</v>
      </c>
    </row>
    <row r="118" spans="1:7">
      <c r="A118" s="22" t="s">
        <v>18</v>
      </c>
      <c r="B118" s="21">
        <v>1</v>
      </c>
      <c r="C118" s="21">
        <v>1</v>
      </c>
      <c r="D118" s="21"/>
      <c r="E118" s="21"/>
      <c r="F118" s="21">
        <v>1</v>
      </c>
      <c r="G118" s="16">
        <v>245600</v>
      </c>
    </row>
    <row r="119" spans="1:7">
      <c r="A119" s="22" t="s">
        <v>23</v>
      </c>
      <c r="B119" s="21">
        <v>16</v>
      </c>
      <c r="C119" s="21">
        <v>2</v>
      </c>
      <c r="D119" s="21">
        <v>2</v>
      </c>
      <c r="E119" s="21"/>
      <c r="F119" s="21">
        <v>2</v>
      </c>
      <c r="G119" s="16">
        <v>179900</v>
      </c>
    </row>
    <row r="120" spans="1:7">
      <c r="A120" s="19" t="s">
        <v>28</v>
      </c>
      <c r="B120" s="21">
        <v>78</v>
      </c>
      <c r="C120" s="21">
        <v>77</v>
      </c>
      <c r="D120" s="21">
        <v>77</v>
      </c>
      <c r="E120" s="21">
        <v>54</v>
      </c>
      <c r="F120" s="21">
        <v>46</v>
      </c>
      <c r="G120" s="16">
        <v>1827234</v>
      </c>
    </row>
    <row r="121" spans="1:7">
      <c r="A121" s="20" t="s">
        <v>19</v>
      </c>
      <c r="B121" s="21">
        <v>64</v>
      </c>
      <c r="C121" s="21">
        <v>63</v>
      </c>
      <c r="D121" s="21">
        <v>63</v>
      </c>
      <c r="E121" s="21">
        <v>50</v>
      </c>
      <c r="F121" s="21">
        <v>42</v>
      </c>
      <c r="G121" s="16">
        <v>1587734</v>
      </c>
    </row>
    <row r="122" spans="1:7">
      <c r="A122" s="22" t="s">
        <v>18</v>
      </c>
      <c r="B122" s="21">
        <v>10</v>
      </c>
      <c r="C122" s="21">
        <v>9</v>
      </c>
      <c r="D122" s="21">
        <v>9</v>
      </c>
      <c r="E122" s="21">
        <v>5</v>
      </c>
      <c r="F122" s="21">
        <v>2</v>
      </c>
      <c r="G122" s="16">
        <v>450000</v>
      </c>
    </row>
    <row r="123" spans="1:7">
      <c r="A123" s="22" t="s">
        <v>23</v>
      </c>
      <c r="B123" s="21">
        <v>54</v>
      </c>
      <c r="C123" s="21">
        <v>54</v>
      </c>
      <c r="D123" s="21">
        <v>54</v>
      </c>
      <c r="E123" s="21">
        <v>45</v>
      </c>
      <c r="F123" s="21">
        <v>40</v>
      </c>
      <c r="G123" s="16">
        <v>1137734</v>
      </c>
    </row>
    <row r="124" spans="1:7">
      <c r="A124" s="20" t="s">
        <v>24</v>
      </c>
      <c r="B124" s="21">
        <v>14</v>
      </c>
      <c r="C124" s="21">
        <v>14</v>
      </c>
      <c r="D124" s="21">
        <v>14</v>
      </c>
      <c r="E124" s="21">
        <v>4</v>
      </c>
      <c r="F124" s="21">
        <v>4</v>
      </c>
      <c r="G124" s="16">
        <v>239500</v>
      </c>
    </row>
    <row r="125" spans="1:7">
      <c r="A125" s="22" t="s">
        <v>23</v>
      </c>
      <c r="B125" s="21">
        <v>14</v>
      </c>
      <c r="C125" s="21">
        <v>14</v>
      </c>
      <c r="D125" s="21">
        <v>14</v>
      </c>
      <c r="E125" s="21">
        <v>4</v>
      </c>
      <c r="F125" s="21">
        <v>4</v>
      </c>
      <c r="G125" s="16">
        <v>239500</v>
      </c>
    </row>
    <row r="126" spans="1:7">
      <c r="A126" s="19" t="s">
        <v>1136</v>
      </c>
      <c r="B126" s="21">
        <v>83</v>
      </c>
      <c r="C126" s="21">
        <v>62</v>
      </c>
      <c r="D126" s="21">
        <v>40</v>
      </c>
      <c r="E126" s="21">
        <v>34</v>
      </c>
      <c r="F126" s="21">
        <v>28</v>
      </c>
      <c r="G126" s="16">
        <v>1084941.1600000001</v>
      </c>
    </row>
    <row r="127" spans="1:7">
      <c r="A127" s="20" t="s">
        <v>19</v>
      </c>
      <c r="B127" s="21">
        <v>56</v>
      </c>
      <c r="C127" s="21">
        <v>44</v>
      </c>
      <c r="D127" s="21">
        <v>37</v>
      </c>
      <c r="E127" s="21">
        <v>27</v>
      </c>
      <c r="F127" s="21">
        <v>22</v>
      </c>
      <c r="G127" s="16">
        <v>944941.16</v>
      </c>
    </row>
    <row r="128" spans="1:7">
      <c r="A128" s="22" t="s">
        <v>18</v>
      </c>
      <c r="B128" s="21">
        <v>33</v>
      </c>
      <c r="C128" s="21">
        <v>28</v>
      </c>
      <c r="D128" s="21">
        <v>25</v>
      </c>
      <c r="E128" s="21">
        <v>16</v>
      </c>
      <c r="F128" s="21">
        <v>11</v>
      </c>
      <c r="G128" s="16">
        <v>575741.16</v>
      </c>
    </row>
    <row r="129" spans="1:7">
      <c r="A129" s="22" t="s">
        <v>23</v>
      </c>
      <c r="B129" s="21">
        <v>23</v>
      </c>
      <c r="C129" s="21">
        <v>16</v>
      </c>
      <c r="D129" s="21">
        <v>12</v>
      </c>
      <c r="E129" s="21">
        <v>11</v>
      </c>
      <c r="F129" s="21">
        <v>11</v>
      </c>
      <c r="G129" s="16">
        <v>369200</v>
      </c>
    </row>
    <row r="130" spans="1:7">
      <c r="A130" s="20" t="s">
        <v>24</v>
      </c>
      <c r="B130" s="21">
        <v>27</v>
      </c>
      <c r="C130" s="21">
        <v>18</v>
      </c>
      <c r="D130" s="21">
        <v>3</v>
      </c>
      <c r="E130" s="21">
        <v>7</v>
      </c>
      <c r="F130" s="21">
        <v>6</v>
      </c>
      <c r="G130" s="16">
        <v>140000</v>
      </c>
    </row>
    <row r="131" spans="1:7">
      <c r="A131" s="22" t="s">
        <v>23</v>
      </c>
      <c r="B131" s="21">
        <v>27</v>
      </c>
      <c r="C131" s="21">
        <v>18</v>
      </c>
      <c r="D131" s="21">
        <v>3</v>
      </c>
      <c r="E131" s="21">
        <v>7</v>
      </c>
      <c r="F131" s="21">
        <v>6</v>
      </c>
      <c r="G131" s="16">
        <v>140000</v>
      </c>
    </row>
    <row r="132" spans="1:7">
      <c r="A132" s="19" t="s">
        <v>1020</v>
      </c>
      <c r="B132" s="21">
        <v>55</v>
      </c>
      <c r="C132" s="21">
        <v>47</v>
      </c>
      <c r="D132" s="21">
        <v>44</v>
      </c>
      <c r="E132" s="21">
        <v>22</v>
      </c>
      <c r="F132" s="21">
        <v>20</v>
      </c>
      <c r="G132" s="16">
        <v>876775</v>
      </c>
    </row>
    <row r="133" spans="1:7">
      <c r="A133" s="20" t="s">
        <v>19</v>
      </c>
      <c r="B133" s="21">
        <v>35</v>
      </c>
      <c r="C133" s="21">
        <v>28</v>
      </c>
      <c r="D133" s="21">
        <v>28</v>
      </c>
      <c r="E133" s="21">
        <v>17</v>
      </c>
      <c r="F133" s="21">
        <v>15</v>
      </c>
      <c r="G133" s="16">
        <v>333400</v>
      </c>
    </row>
    <row r="134" spans="1:7">
      <c r="A134" s="22" t="s">
        <v>18</v>
      </c>
      <c r="B134" s="21">
        <v>18</v>
      </c>
      <c r="C134" s="21">
        <v>12</v>
      </c>
      <c r="D134" s="21">
        <v>12</v>
      </c>
      <c r="E134" s="21">
        <v>2</v>
      </c>
      <c r="F134" s="21"/>
      <c r="G134" s="16"/>
    </row>
    <row r="135" spans="1:7">
      <c r="A135" s="22" t="s">
        <v>23</v>
      </c>
      <c r="B135" s="21">
        <v>17</v>
      </c>
      <c r="C135" s="21">
        <v>16</v>
      </c>
      <c r="D135" s="21">
        <v>16</v>
      </c>
      <c r="E135" s="21">
        <v>15</v>
      </c>
      <c r="F135" s="21">
        <v>15</v>
      </c>
      <c r="G135" s="16">
        <v>333400</v>
      </c>
    </row>
    <row r="136" spans="1:7">
      <c r="A136" s="20" t="s">
        <v>24</v>
      </c>
      <c r="B136" s="21">
        <v>20</v>
      </c>
      <c r="C136" s="21">
        <v>19</v>
      </c>
      <c r="D136" s="21">
        <v>16</v>
      </c>
      <c r="E136" s="21">
        <v>5</v>
      </c>
      <c r="F136" s="21">
        <v>5</v>
      </c>
      <c r="G136" s="16">
        <v>543375</v>
      </c>
    </row>
    <row r="137" spans="1:7">
      <c r="A137" s="22" t="s">
        <v>23</v>
      </c>
      <c r="B137" s="21">
        <v>20</v>
      </c>
      <c r="C137" s="21">
        <v>19</v>
      </c>
      <c r="D137" s="21">
        <v>16</v>
      </c>
      <c r="E137" s="21">
        <v>5</v>
      </c>
      <c r="F137" s="21">
        <v>5</v>
      </c>
      <c r="G137" s="16">
        <v>543375</v>
      </c>
    </row>
    <row r="138" spans="1:7">
      <c r="A138" s="19" t="s">
        <v>968</v>
      </c>
      <c r="B138" s="21">
        <v>67</v>
      </c>
      <c r="C138" s="21">
        <v>39</v>
      </c>
      <c r="D138" s="21">
        <v>39</v>
      </c>
      <c r="E138" s="21">
        <v>10</v>
      </c>
      <c r="F138" s="21">
        <v>17</v>
      </c>
      <c r="G138" s="16">
        <v>1633966</v>
      </c>
    </row>
    <row r="139" spans="1:7">
      <c r="A139" s="20" t="s">
        <v>19</v>
      </c>
      <c r="B139" s="21">
        <v>52</v>
      </c>
      <c r="C139" s="21">
        <v>27</v>
      </c>
      <c r="D139" s="21">
        <v>27</v>
      </c>
      <c r="E139" s="21">
        <v>7</v>
      </c>
      <c r="F139" s="21">
        <v>10</v>
      </c>
      <c r="G139" s="16">
        <v>703500</v>
      </c>
    </row>
    <row r="140" spans="1:7">
      <c r="A140" s="22" t="s">
        <v>18</v>
      </c>
      <c r="B140" s="21">
        <v>13</v>
      </c>
      <c r="C140" s="21">
        <v>11</v>
      </c>
      <c r="D140" s="21">
        <v>11</v>
      </c>
      <c r="E140" s="21">
        <v>3</v>
      </c>
      <c r="F140" s="21">
        <v>3</v>
      </c>
      <c r="G140" s="16">
        <v>599000</v>
      </c>
    </row>
    <row r="141" spans="1:7">
      <c r="A141" s="22" t="s">
        <v>23</v>
      </c>
      <c r="B141" s="21">
        <v>39</v>
      </c>
      <c r="C141" s="21">
        <v>16</v>
      </c>
      <c r="D141" s="21">
        <v>16</v>
      </c>
      <c r="E141" s="21">
        <v>4</v>
      </c>
      <c r="F141" s="21">
        <v>7</v>
      </c>
      <c r="G141" s="16">
        <v>104500</v>
      </c>
    </row>
    <row r="142" spans="1:7">
      <c r="A142" s="20" t="s">
        <v>24</v>
      </c>
      <c r="B142" s="21">
        <v>15</v>
      </c>
      <c r="C142" s="21">
        <v>12</v>
      </c>
      <c r="D142" s="21">
        <v>12</v>
      </c>
      <c r="E142" s="21">
        <v>3</v>
      </c>
      <c r="F142" s="21">
        <v>7</v>
      </c>
      <c r="G142" s="16">
        <v>930466</v>
      </c>
    </row>
    <row r="143" spans="1:7">
      <c r="A143" s="22" t="s">
        <v>18</v>
      </c>
      <c r="B143" s="21">
        <v>2</v>
      </c>
      <c r="C143" s="21">
        <v>2</v>
      </c>
      <c r="D143" s="21">
        <v>2</v>
      </c>
      <c r="E143" s="21">
        <v>2</v>
      </c>
      <c r="F143" s="21">
        <v>2</v>
      </c>
      <c r="G143" s="16">
        <v>600000</v>
      </c>
    </row>
    <row r="144" spans="1:7">
      <c r="A144" s="22" t="s">
        <v>23</v>
      </c>
      <c r="B144" s="21">
        <v>13</v>
      </c>
      <c r="C144" s="21">
        <v>10</v>
      </c>
      <c r="D144" s="21">
        <v>10</v>
      </c>
      <c r="E144" s="21">
        <v>1</v>
      </c>
      <c r="F144" s="21">
        <v>5</v>
      </c>
      <c r="G144" s="16">
        <v>330466</v>
      </c>
    </row>
    <row r="145" spans="1:7">
      <c r="A145" s="19" t="s">
        <v>1695</v>
      </c>
      <c r="B145" s="21">
        <v>21</v>
      </c>
      <c r="C145" s="21">
        <v>15</v>
      </c>
      <c r="D145" s="21">
        <v>13</v>
      </c>
      <c r="E145" s="21">
        <v>12</v>
      </c>
      <c r="F145" s="21">
        <v>12</v>
      </c>
      <c r="G145" s="16">
        <v>647335</v>
      </c>
    </row>
    <row r="146" spans="1:7">
      <c r="A146" s="20" t="s">
        <v>19</v>
      </c>
      <c r="B146" s="21">
        <v>11</v>
      </c>
      <c r="C146" s="21">
        <v>10</v>
      </c>
      <c r="D146" s="21">
        <v>10</v>
      </c>
      <c r="E146" s="21">
        <v>10</v>
      </c>
      <c r="F146" s="21">
        <v>10</v>
      </c>
      <c r="G146" s="16">
        <v>502600</v>
      </c>
    </row>
    <row r="147" spans="1:7">
      <c r="A147" s="22" t="s">
        <v>18</v>
      </c>
      <c r="B147" s="21">
        <v>5</v>
      </c>
      <c r="C147" s="21">
        <v>4</v>
      </c>
      <c r="D147" s="21">
        <v>4</v>
      </c>
      <c r="E147" s="21">
        <v>4</v>
      </c>
      <c r="F147" s="21">
        <v>4</v>
      </c>
      <c r="G147" s="16">
        <v>392000</v>
      </c>
    </row>
    <row r="148" spans="1:7">
      <c r="A148" s="22" t="s">
        <v>23</v>
      </c>
      <c r="B148" s="21">
        <v>6</v>
      </c>
      <c r="C148" s="21">
        <v>6</v>
      </c>
      <c r="D148" s="21">
        <v>6</v>
      </c>
      <c r="E148" s="21">
        <v>6</v>
      </c>
      <c r="F148" s="21">
        <v>6</v>
      </c>
      <c r="G148" s="16">
        <v>110600</v>
      </c>
    </row>
    <row r="149" spans="1:7">
      <c r="A149" s="20" t="s">
        <v>24</v>
      </c>
      <c r="B149" s="21">
        <v>10</v>
      </c>
      <c r="C149" s="21">
        <v>5</v>
      </c>
      <c r="D149" s="21">
        <v>3</v>
      </c>
      <c r="E149" s="21">
        <v>2</v>
      </c>
      <c r="F149" s="21">
        <v>2</v>
      </c>
      <c r="G149" s="16">
        <v>144735</v>
      </c>
    </row>
    <row r="150" spans="1:7">
      <c r="A150" s="22" t="s">
        <v>18</v>
      </c>
      <c r="B150" s="21">
        <v>5</v>
      </c>
      <c r="C150" s="21">
        <v>2</v>
      </c>
      <c r="D150" s="21">
        <v>1</v>
      </c>
      <c r="E150" s="21"/>
      <c r="F150" s="21"/>
      <c r="G150" s="16"/>
    </row>
    <row r="151" spans="1:7">
      <c r="A151" s="22" t="s">
        <v>23</v>
      </c>
      <c r="B151" s="21">
        <v>5</v>
      </c>
      <c r="C151" s="21">
        <v>3</v>
      </c>
      <c r="D151" s="21">
        <v>2</v>
      </c>
      <c r="E151" s="21">
        <v>2</v>
      </c>
      <c r="F151" s="21">
        <v>2</v>
      </c>
      <c r="G151" s="16">
        <v>144735</v>
      </c>
    </row>
    <row r="152" spans="1:7">
      <c r="A152" s="19" t="s">
        <v>1284</v>
      </c>
      <c r="B152" s="21">
        <v>48</v>
      </c>
      <c r="C152" s="21">
        <v>42</v>
      </c>
      <c r="D152" s="21">
        <v>30</v>
      </c>
      <c r="E152" s="21">
        <v>19</v>
      </c>
      <c r="F152" s="21">
        <v>12</v>
      </c>
      <c r="G152" s="16">
        <v>371150</v>
      </c>
    </row>
    <row r="153" spans="1:7">
      <c r="A153" s="20" t="s">
        <v>19</v>
      </c>
      <c r="B153" s="21">
        <v>28</v>
      </c>
      <c r="C153" s="21">
        <v>26</v>
      </c>
      <c r="D153" s="21">
        <v>21</v>
      </c>
      <c r="E153" s="21">
        <v>14</v>
      </c>
      <c r="F153" s="21">
        <v>7</v>
      </c>
      <c r="G153" s="16">
        <v>166150</v>
      </c>
    </row>
    <row r="154" spans="1:7">
      <c r="A154" s="22" t="s">
        <v>18</v>
      </c>
      <c r="B154" s="21">
        <v>22</v>
      </c>
      <c r="C154" s="21">
        <v>20</v>
      </c>
      <c r="D154" s="21">
        <v>17</v>
      </c>
      <c r="E154" s="21">
        <v>10</v>
      </c>
      <c r="F154" s="21">
        <v>3</v>
      </c>
      <c r="G154" s="16">
        <v>33700</v>
      </c>
    </row>
    <row r="155" spans="1:7">
      <c r="A155" s="22" t="s">
        <v>23</v>
      </c>
      <c r="B155" s="21">
        <v>6</v>
      </c>
      <c r="C155" s="21">
        <v>6</v>
      </c>
      <c r="D155" s="21">
        <v>4</v>
      </c>
      <c r="E155" s="21">
        <v>4</v>
      </c>
      <c r="F155" s="21">
        <v>4</v>
      </c>
      <c r="G155" s="16">
        <v>132450</v>
      </c>
    </row>
    <row r="156" spans="1:7">
      <c r="A156" s="20" t="s">
        <v>24</v>
      </c>
      <c r="B156" s="21">
        <v>20</v>
      </c>
      <c r="C156" s="21">
        <v>16</v>
      </c>
      <c r="D156" s="21">
        <v>9</v>
      </c>
      <c r="E156" s="21">
        <v>5</v>
      </c>
      <c r="F156" s="21">
        <v>5</v>
      </c>
      <c r="G156" s="16">
        <v>205000</v>
      </c>
    </row>
    <row r="157" spans="1:7">
      <c r="A157" s="22" t="s">
        <v>18</v>
      </c>
      <c r="B157" s="21">
        <v>7</v>
      </c>
      <c r="C157" s="21">
        <v>3</v>
      </c>
      <c r="D157" s="21">
        <v>2</v>
      </c>
      <c r="E157" s="21">
        <v>2</v>
      </c>
      <c r="F157" s="21">
        <v>2</v>
      </c>
      <c r="G157" s="16">
        <v>95000</v>
      </c>
    </row>
    <row r="158" spans="1:7">
      <c r="A158" s="22" t="s">
        <v>23</v>
      </c>
      <c r="B158" s="21">
        <v>13</v>
      </c>
      <c r="C158" s="21">
        <v>13</v>
      </c>
      <c r="D158" s="21">
        <v>7</v>
      </c>
      <c r="E158" s="21">
        <v>3</v>
      </c>
      <c r="F158" s="21">
        <v>3</v>
      </c>
      <c r="G158" s="16">
        <v>110000</v>
      </c>
    </row>
    <row r="159" spans="1:7">
      <c r="A159" s="19" t="s">
        <v>1430</v>
      </c>
      <c r="B159" s="21">
        <v>45</v>
      </c>
      <c r="C159" s="21">
        <v>38</v>
      </c>
      <c r="D159" s="21">
        <v>34</v>
      </c>
      <c r="E159" s="21">
        <v>27</v>
      </c>
      <c r="F159" s="21">
        <v>19</v>
      </c>
      <c r="G159" s="16">
        <v>1041000</v>
      </c>
    </row>
    <row r="160" spans="1:7">
      <c r="A160" s="20" t="s">
        <v>19</v>
      </c>
      <c r="B160" s="21">
        <v>35</v>
      </c>
      <c r="C160" s="21">
        <v>30</v>
      </c>
      <c r="D160" s="21">
        <v>29</v>
      </c>
      <c r="E160" s="21">
        <v>22</v>
      </c>
      <c r="F160" s="21">
        <v>14</v>
      </c>
      <c r="G160" s="16">
        <v>510840</v>
      </c>
    </row>
    <row r="161" spans="1:7">
      <c r="A161" s="22" t="s">
        <v>18</v>
      </c>
      <c r="B161" s="21">
        <v>28</v>
      </c>
      <c r="C161" s="21">
        <v>27</v>
      </c>
      <c r="D161" s="21">
        <v>27</v>
      </c>
      <c r="E161" s="21">
        <v>20</v>
      </c>
      <c r="F161" s="21">
        <v>12</v>
      </c>
      <c r="G161" s="16">
        <v>486500</v>
      </c>
    </row>
    <row r="162" spans="1:7">
      <c r="A162" s="22" t="s">
        <v>23</v>
      </c>
      <c r="B162" s="21">
        <v>7</v>
      </c>
      <c r="C162" s="21">
        <v>3</v>
      </c>
      <c r="D162" s="21">
        <v>2</v>
      </c>
      <c r="E162" s="21">
        <v>2</v>
      </c>
      <c r="F162" s="21">
        <v>2</v>
      </c>
      <c r="G162" s="16">
        <v>24340</v>
      </c>
    </row>
    <row r="163" spans="1:7">
      <c r="A163" s="20" t="s">
        <v>24</v>
      </c>
      <c r="B163" s="21">
        <v>10</v>
      </c>
      <c r="C163" s="21">
        <v>8</v>
      </c>
      <c r="D163" s="21">
        <v>5</v>
      </c>
      <c r="E163" s="21">
        <v>5</v>
      </c>
      <c r="F163" s="21">
        <v>5</v>
      </c>
      <c r="G163" s="16">
        <v>530160</v>
      </c>
    </row>
    <row r="164" spans="1:7">
      <c r="A164" s="22" t="s">
        <v>18</v>
      </c>
      <c r="B164" s="21">
        <v>2</v>
      </c>
      <c r="C164" s="21"/>
      <c r="D164" s="21"/>
      <c r="E164" s="21"/>
      <c r="F164" s="21"/>
      <c r="G164" s="16"/>
    </row>
    <row r="165" spans="1:7">
      <c r="A165" s="22" t="s">
        <v>23</v>
      </c>
      <c r="B165" s="21">
        <v>8</v>
      </c>
      <c r="C165" s="21">
        <v>8</v>
      </c>
      <c r="D165" s="21">
        <v>5</v>
      </c>
      <c r="E165" s="21">
        <v>5</v>
      </c>
      <c r="F165" s="21">
        <v>5</v>
      </c>
      <c r="G165" s="16">
        <v>530160</v>
      </c>
    </row>
    <row r="166" spans="1:7">
      <c r="A166" s="19" t="s">
        <v>501</v>
      </c>
      <c r="B166" s="21">
        <v>34</v>
      </c>
      <c r="C166" s="21">
        <v>31</v>
      </c>
      <c r="D166" s="21">
        <v>30</v>
      </c>
      <c r="E166" s="21">
        <v>21</v>
      </c>
      <c r="F166" s="21">
        <v>21</v>
      </c>
      <c r="G166" s="16">
        <v>757390</v>
      </c>
    </row>
    <row r="167" spans="1:7">
      <c r="A167" s="20" t="s">
        <v>19</v>
      </c>
      <c r="B167" s="21">
        <v>27</v>
      </c>
      <c r="C167" s="21">
        <v>25</v>
      </c>
      <c r="D167" s="21">
        <v>24</v>
      </c>
      <c r="E167" s="21">
        <v>18</v>
      </c>
      <c r="F167" s="21">
        <v>18</v>
      </c>
      <c r="G167" s="16">
        <v>615690</v>
      </c>
    </row>
    <row r="168" spans="1:7">
      <c r="A168" s="22" t="s">
        <v>18</v>
      </c>
      <c r="B168" s="21">
        <v>17</v>
      </c>
      <c r="C168" s="21">
        <v>15</v>
      </c>
      <c r="D168" s="21">
        <v>14</v>
      </c>
      <c r="E168" s="21">
        <v>8</v>
      </c>
      <c r="F168" s="21">
        <v>8</v>
      </c>
      <c r="G168" s="16">
        <v>428390</v>
      </c>
    </row>
    <row r="169" spans="1:7">
      <c r="A169" s="22" t="s">
        <v>23</v>
      </c>
      <c r="B169" s="21">
        <v>10</v>
      </c>
      <c r="C169" s="21">
        <v>10</v>
      </c>
      <c r="D169" s="21">
        <v>10</v>
      </c>
      <c r="E169" s="21">
        <v>10</v>
      </c>
      <c r="F169" s="21">
        <v>10</v>
      </c>
      <c r="G169" s="16">
        <v>187300</v>
      </c>
    </row>
    <row r="170" spans="1:7">
      <c r="A170" s="20" t="s">
        <v>24</v>
      </c>
      <c r="B170" s="21">
        <v>7</v>
      </c>
      <c r="C170" s="21">
        <v>6</v>
      </c>
      <c r="D170" s="21">
        <v>6</v>
      </c>
      <c r="E170" s="21">
        <v>3</v>
      </c>
      <c r="F170" s="21">
        <v>3</v>
      </c>
      <c r="G170" s="16">
        <v>141700</v>
      </c>
    </row>
    <row r="171" spans="1:7">
      <c r="A171" s="22" t="s">
        <v>18</v>
      </c>
      <c r="B171" s="21">
        <v>1</v>
      </c>
      <c r="C171" s="21"/>
      <c r="D171" s="21"/>
      <c r="E171" s="21"/>
      <c r="F171" s="21"/>
      <c r="G171" s="16"/>
    </row>
    <row r="172" spans="1:7">
      <c r="A172" s="22" t="s">
        <v>23</v>
      </c>
      <c r="B172" s="21">
        <v>6</v>
      </c>
      <c r="C172" s="21">
        <v>6</v>
      </c>
      <c r="D172" s="21">
        <v>6</v>
      </c>
      <c r="E172" s="21">
        <v>3</v>
      </c>
      <c r="F172" s="21">
        <v>3</v>
      </c>
      <c r="G172" s="16">
        <v>141700</v>
      </c>
    </row>
    <row r="173" spans="1:7">
      <c r="A173" s="19" t="s">
        <v>2765</v>
      </c>
      <c r="B173" s="21"/>
      <c r="C173" s="21"/>
      <c r="D173" s="21"/>
      <c r="E173" s="21"/>
      <c r="F173" s="21"/>
      <c r="G173" s="16"/>
    </row>
    <row r="174" spans="1:7">
      <c r="A174" s="20" t="s">
        <v>2765</v>
      </c>
      <c r="B174" s="21"/>
      <c r="C174" s="21"/>
      <c r="D174" s="21"/>
      <c r="E174" s="21"/>
      <c r="F174" s="21"/>
      <c r="G174" s="16"/>
    </row>
    <row r="175" spans="1:7">
      <c r="A175" s="22" t="s">
        <v>2765</v>
      </c>
      <c r="B175" s="21"/>
      <c r="C175" s="21"/>
      <c r="D175" s="21"/>
      <c r="E175" s="21"/>
      <c r="F175" s="21"/>
      <c r="G175" s="16"/>
    </row>
    <row r="176" spans="1:7">
      <c r="A176" s="19" t="s">
        <v>2766</v>
      </c>
      <c r="B176" s="21">
        <v>1284</v>
      </c>
      <c r="C176" s="21">
        <v>921</v>
      </c>
      <c r="D176" s="21">
        <v>807</v>
      </c>
      <c r="E176" s="21">
        <v>582</v>
      </c>
      <c r="F176" s="21">
        <v>511</v>
      </c>
      <c r="G176" s="16">
        <v>23450672.629999999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opLeftCell="Y7" zoomScale="130" zoomScaleNormal="130" workbookViewId="0">
      <selection activeCell="A7" sqref="A1:XFD1048576"/>
    </sheetView>
  </sheetViews>
  <sheetFormatPr defaultRowHeight="14.25"/>
  <cols>
    <col min="1" max="1" width="5.75" style="17" customWidth="1"/>
    <col min="2" max="2" width="11.25" style="17" customWidth="1"/>
    <col min="3" max="3" width="6.875" style="17" customWidth="1"/>
    <col min="4" max="4" width="15.375" style="17" customWidth="1"/>
    <col min="5" max="5" width="7.875" style="17" customWidth="1"/>
    <col min="6" max="7" width="8.125" style="17" customWidth="1"/>
    <col min="8" max="8" width="7.375" style="17" customWidth="1"/>
    <col min="9" max="9" width="8.5" style="17" customWidth="1"/>
    <col min="10" max="12" width="7.125" style="17" customWidth="1"/>
    <col min="13" max="13" width="8.875" style="17" customWidth="1"/>
    <col min="14" max="14" width="9" style="17" customWidth="1"/>
    <col min="15" max="15" width="15.875" style="17" customWidth="1"/>
    <col min="16" max="16" width="8.5" style="17" customWidth="1"/>
    <col min="17" max="17" width="12" style="17" customWidth="1"/>
    <col min="18" max="19" width="9" style="17" customWidth="1"/>
    <col min="20" max="20" width="18.125" style="17" customWidth="1"/>
    <col min="21" max="21" width="12.375" style="17" customWidth="1"/>
    <col min="22" max="22" width="11.75" style="17" customWidth="1"/>
    <col min="23" max="24" width="11.875" style="17" customWidth="1"/>
    <col min="25" max="25" width="13.375" style="17" customWidth="1"/>
    <col min="26" max="27" width="9" style="17" customWidth="1"/>
    <col min="28" max="28" width="16.5" style="17" customWidth="1"/>
    <col min="29" max="29" width="20.875" style="17" customWidth="1"/>
    <col min="30" max="31" width="9" style="17" customWidth="1"/>
    <col min="32" max="32" width="14.875" style="17" customWidth="1"/>
    <col min="33" max="33" width="14.125" style="17" customWidth="1"/>
    <col min="34" max="40" width="9" style="17" customWidth="1"/>
    <col min="41" max="41" width="15.25" style="17" customWidth="1"/>
    <col min="42" max="42" width="9" style="17" customWidth="1"/>
    <col min="43" max="16384" width="9" style="17"/>
  </cols>
  <sheetData>
    <row r="1" spans="1:41">
      <c r="A1" s="23" t="s">
        <v>2785</v>
      </c>
    </row>
    <row r="3" spans="1:41" ht="42.75">
      <c r="A3" s="24" t="s">
        <v>1</v>
      </c>
      <c r="B3" s="24" t="s">
        <v>2</v>
      </c>
      <c r="C3" s="25" t="s">
        <v>2772</v>
      </c>
      <c r="D3" s="25" t="s">
        <v>2773</v>
      </c>
      <c r="E3" s="25" t="s">
        <v>2774</v>
      </c>
      <c r="F3" s="25" t="s">
        <v>2775</v>
      </c>
      <c r="G3" s="25" t="s">
        <v>2611</v>
      </c>
      <c r="H3" s="25" t="s">
        <v>2775</v>
      </c>
      <c r="I3" s="25" t="s">
        <v>2776</v>
      </c>
      <c r="J3" s="25" t="s">
        <v>2775</v>
      </c>
      <c r="K3" s="25" t="s">
        <v>2769</v>
      </c>
      <c r="L3" s="25" t="s">
        <v>2775</v>
      </c>
      <c r="M3" s="25" t="s">
        <v>2777</v>
      </c>
      <c r="N3" s="25" t="s">
        <v>2775</v>
      </c>
      <c r="O3" s="25" t="s">
        <v>2778</v>
      </c>
      <c r="P3" s="25" t="s">
        <v>2775</v>
      </c>
      <c r="Q3" s="26"/>
      <c r="T3" s="24"/>
      <c r="U3" s="25" t="s">
        <v>2774</v>
      </c>
      <c r="V3" s="25" t="s">
        <v>2611</v>
      </c>
      <c r="W3" s="25" t="s">
        <v>2776</v>
      </c>
      <c r="X3" s="25" t="s">
        <v>2769</v>
      </c>
      <c r="Y3" s="25" t="s">
        <v>2777</v>
      </c>
      <c r="AB3" s="24" t="s">
        <v>2779</v>
      </c>
      <c r="AC3" s="25" t="s">
        <v>2778</v>
      </c>
      <c r="AF3" s="24"/>
      <c r="AG3" s="25" t="s">
        <v>2780</v>
      </c>
    </row>
    <row r="4" spans="1:41">
      <c r="A4" s="27">
        <v>1</v>
      </c>
      <c r="B4" s="28" t="s">
        <v>2781</v>
      </c>
      <c r="C4" s="52">
        <v>78</v>
      </c>
      <c r="D4" s="54">
        <v>10350076.800000001</v>
      </c>
      <c r="E4" s="36">
        <v>1</v>
      </c>
      <c r="F4" s="30">
        <f>E4*100/C4</f>
        <v>1.2820512820512822</v>
      </c>
      <c r="G4" s="27">
        <v>0</v>
      </c>
      <c r="H4" s="30">
        <f>G4*100/C4</f>
        <v>0</v>
      </c>
      <c r="I4" s="27">
        <v>23</v>
      </c>
      <c r="J4" s="30">
        <f>I4*100/C4</f>
        <v>29.487179487179485</v>
      </c>
      <c r="K4" s="58">
        <v>8</v>
      </c>
      <c r="L4" s="30">
        <f>K4*100/C4</f>
        <v>10.256410256410257</v>
      </c>
      <c r="M4" s="27">
        <v>46</v>
      </c>
      <c r="N4" s="30">
        <f>M4*100/C4</f>
        <v>58.974358974358971</v>
      </c>
      <c r="O4" s="34">
        <v>1827234</v>
      </c>
      <c r="P4" s="30">
        <f>O4*100/D4</f>
        <v>17.654303782557438</v>
      </c>
      <c r="Q4" s="31"/>
      <c r="T4" s="15" t="s">
        <v>2781</v>
      </c>
      <c r="U4" s="32">
        <f t="shared" ref="U4:U29" si="0">F4</f>
        <v>1.2820512820512822</v>
      </c>
      <c r="V4" s="32">
        <f t="shared" ref="V4:V29" si="1">H4</f>
        <v>0</v>
      </c>
      <c r="W4" s="32">
        <f t="shared" ref="W4:W29" si="2">J4</f>
        <v>29.487179487179485</v>
      </c>
      <c r="X4" s="32">
        <f>L4</f>
        <v>10.256410256410257</v>
      </c>
      <c r="Y4" s="32">
        <f t="shared" ref="Y4:Y29" si="3">N4</f>
        <v>58.974358974358971</v>
      </c>
      <c r="AB4" s="15" t="s">
        <v>2781</v>
      </c>
      <c r="AC4" s="32">
        <f>P4</f>
        <v>17.654303782557438</v>
      </c>
      <c r="AF4" s="15" t="s">
        <v>969</v>
      </c>
      <c r="AG4" s="32">
        <v>49.836643362464677</v>
      </c>
    </row>
    <row r="5" spans="1:41">
      <c r="A5" s="27">
        <v>2</v>
      </c>
      <c r="B5" s="28" t="s">
        <v>233</v>
      </c>
      <c r="C5" s="52">
        <v>85</v>
      </c>
      <c r="D5" s="56">
        <v>6778526.6600000001</v>
      </c>
      <c r="E5" s="36">
        <v>21</v>
      </c>
      <c r="F5" s="30">
        <f t="shared" ref="F5:F29" si="4">E5*100/C5</f>
        <v>24.705882352941178</v>
      </c>
      <c r="G5" s="27">
        <v>46</v>
      </c>
      <c r="H5" s="30">
        <f t="shared" ref="H5:H29" si="5">G5*100/C5</f>
        <v>54.117647058823529</v>
      </c>
      <c r="I5" s="27">
        <v>0</v>
      </c>
      <c r="J5" s="30">
        <f t="shared" ref="J5:J29" si="6">I5*100/C5</f>
        <v>0</v>
      </c>
      <c r="K5" s="58">
        <v>10</v>
      </c>
      <c r="L5" s="30">
        <f t="shared" ref="L5:L29" si="7">K5*100/C5</f>
        <v>11.764705882352942</v>
      </c>
      <c r="M5" s="27">
        <v>8</v>
      </c>
      <c r="N5" s="30">
        <f t="shared" ref="N5:N29" si="8">M5*100/C5</f>
        <v>9.4117647058823533</v>
      </c>
      <c r="O5" s="34">
        <v>672250</v>
      </c>
      <c r="P5" s="30">
        <f t="shared" ref="P5:P29" si="9">O5*100/D5</f>
        <v>9.9173468471687034</v>
      </c>
      <c r="Q5" s="31"/>
      <c r="T5" s="15" t="s">
        <v>233</v>
      </c>
      <c r="U5" s="32">
        <f t="shared" si="0"/>
        <v>24.705882352941178</v>
      </c>
      <c r="V5" s="32">
        <f t="shared" si="1"/>
        <v>54.117647058823529</v>
      </c>
      <c r="W5" s="32">
        <f t="shared" si="2"/>
        <v>0</v>
      </c>
      <c r="X5" s="32">
        <f t="shared" ref="X5:X29" si="10">L5</f>
        <v>11.764705882352942</v>
      </c>
      <c r="Y5" s="32">
        <f t="shared" si="3"/>
        <v>9.4117647058823533</v>
      </c>
      <c r="AB5" s="15" t="s">
        <v>233</v>
      </c>
      <c r="AC5" s="32">
        <f t="shared" ref="AC5:AC29" si="11">P5</f>
        <v>9.9173468471687034</v>
      </c>
      <c r="AF5" s="15" t="s">
        <v>2054</v>
      </c>
      <c r="AG5" s="32">
        <v>48.385707309208868</v>
      </c>
    </row>
    <row r="6" spans="1:41">
      <c r="A6" s="27">
        <v>3</v>
      </c>
      <c r="B6" s="28" t="s">
        <v>370</v>
      </c>
      <c r="C6" s="52">
        <v>76</v>
      </c>
      <c r="D6" s="56">
        <v>6448333.1500000004</v>
      </c>
      <c r="E6" s="36">
        <v>25</v>
      </c>
      <c r="F6" s="30">
        <f t="shared" si="4"/>
        <v>32.89473684210526</v>
      </c>
      <c r="G6" s="27">
        <v>12</v>
      </c>
      <c r="H6" s="30">
        <f t="shared" si="5"/>
        <v>15.789473684210526</v>
      </c>
      <c r="I6" s="27">
        <v>37</v>
      </c>
      <c r="J6" s="30">
        <f t="shared" si="6"/>
        <v>48.684210526315788</v>
      </c>
      <c r="K6" s="58">
        <v>2</v>
      </c>
      <c r="L6" s="30">
        <f t="shared" si="7"/>
        <v>2.6315789473684212</v>
      </c>
      <c r="M6" s="27">
        <v>0</v>
      </c>
      <c r="N6" s="30">
        <f t="shared" si="8"/>
        <v>0</v>
      </c>
      <c r="O6" s="34">
        <v>0</v>
      </c>
      <c r="P6" s="30">
        <f t="shared" si="9"/>
        <v>0</v>
      </c>
      <c r="Q6" s="31"/>
      <c r="T6" s="15" t="s">
        <v>370</v>
      </c>
      <c r="U6" s="32">
        <f t="shared" si="0"/>
        <v>32.89473684210526</v>
      </c>
      <c r="V6" s="32">
        <f t="shared" si="1"/>
        <v>15.789473684210526</v>
      </c>
      <c r="W6" s="32">
        <f t="shared" si="2"/>
        <v>48.684210526315788</v>
      </c>
      <c r="X6" s="32">
        <f t="shared" si="10"/>
        <v>2.6315789473684212</v>
      </c>
      <c r="Y6" s="32">
        <f t="shared" si="3"/>
        <v>0</v>
      </c>
      <c r="AB6" s="15" t="s">
        <v>370</v>
      </c>
      <c r="AC6" s="32">
        <f t="shared" si="11"/>
        <v>0</v>
      </c>
      <c r="AF6" s="15" t="s">
        <v>1611</v>
      </c>
      <c r="AG6" s="32">
        <v>48.270816328844944</v>
      </c>
    </row>
    <row r="7" spans="1:41">
      <c r="A7" s="27">
        <v>4</v>
      </c>
      <c r="B7" s="28" t="s">
        <v>371</v>
      </c>
      <c r="C7" s="52">
        <v>23</v>
      </c>
      <c r="D7" s="56">
        <v>3907806.59</v>
      </c>
      <c r="E7" s="36">
        <v>11</v>
      </c>
      <c r="F7" s="30">
        <f t="shared" si="4"/>
        <v>47.826086956521742</v>
      </c>
      <c r="G7" s="27">
        <v>7</v>
      </c>
      <c r="H7" s="30">
        <f t="shared" si="5"/>
        <v>30.434782608695652</v>
      </c>
      <c r="I7" s="27">
        <v>0</v>
      </c>
      <c r="J7" s="30">
        <f t="shared" si="6"/>
        <v>0</v>
      </c>
      <c r="K7" s="58">
        <v>1</v>
      </c>
      <c r="L7" s="30">
        <f t="shared" si="7"/>
        <v>4.3478260869565215</v>
      </c>
      <c r="M7" s="27">
        <v>4</v>
      </c>
      <c r="N7" s="30">
        <f t="shared" si="8"/>
        <v>17.391304347826086</v>
      </c>
      <c r="O7" s="34">
        <v>342230</v>
      </c>
      <c r="P7" s="30">
        <f t="shared" si="9"/>
        <v>8.757598210611544</v>
      </c>
      <c r="Q7" s="31"/>
      <c r="T7" s="15" t="s">
        <v>371</v>
      </c>
      <c r="U7" s="32">
        <f t="shared" si="0"/>
        <v>47.826086956521742</v>
      </c>
      <c r="V7" s="32">
        <f t="shared" si="1"/>
        <v>30.434782608695652</v>
      </c>
      <c r="W7" s="32">
        <f t="shared" si="2"/>
        <v>0</v>
      </c>
      <c r="X7" s="32">
        <f t="shared" si="10"/>
        <v>4.3478260869565215</v>
      </c>
      <c r="Y7" s="32">
        <f t="shared" si="3"/>
        <v>17.391304347826086</v>
      </c>
      <c r="AB7" s="15" t="s">
        <v>371</v>
      </c>
      <c r="AC7" s="32">
        <f t="shared" si="11"/>
        <v>8.757598210611544</v>
      </c>
      <c r="AF7" s="15" t="s">
        <v>1525</v>
      </c>
      <c r="AG7" s="32">
        <v>39.006284866065101</v>
      </c>
      <c r="AO7" s="35"/>
    </row>
    <row r="8" spans="1:41">
      <c r="A8" s="27">
        <v>5</v>
      </c>
      <c r="B8" s="28" t="s">
        <v>501</v>
      </c>
      <c r="C8" s="52">
        <v>34</v>
      </c>
      <c r="D8" s="56">
        <v>4010271.16</v>
      </c>
      <c r="E8" s="36">
        <v>3</v>
      </c>
      <c r="F8" s="30">
        <f t="shared" si="4"/>
        <v>8.8235294117647065</v>
      </c>
      <c r="G8" s="27">
        <v>1</v>
      </c>
      <c r="H8" s="30">
        <f t="shared" si="5"/>
        <v>2.9411764705882355</v>
      </c>
      <c r="I8" s="27">
        <v>9</v>
      </c>
      <c r="J8" s="30">
        <f t="shared" si="6"/>
        <v>26.470588235294116</v>
      </c>
      <c r="K8" s="58">
        <v>0</v>
      </c>
      <c r="L8" s="30">
        <f t="shared" si="7"/>
        <v>0</v>
      </c>
      <c r="M8" s="27">
        <v>21</v>
      </c>
      <c r="N8" s="30">
        <f t="shared" si="8"/>
        <v>61.764705882352942</v>
      </c>
      <c r="O8" s="34">
        <v>757390</v>
      </c>
      <c r="P8" s="30">
        <f t="shared" si="9"/>
        <v>18.886254065672706</v>
      </c>
      <c r="Q8" s="31"/>
      <c r="T8" s="15" t="s">
        <v>501</v>
      </c>
      <c r="U8" s="32">
        <f>F8</f>
        <v>8.8235294117647065</v>
      </c>
      <c r="V8" s="32">
        <f>H8</f>
        <v>2.9411764705882355</v>
      </c>
      <c r="W8" s="32">
        <f>J8</f>
        <v>26.470588235294116</v>
      </c>
      <c r="X8" s="32">
        <f t="shared" si="10"/>
        <v>0</v>
      </c>
      <c r="Y8" s="32">
        <f>N8</f>
        <v>61.764705882352942</v>
      </c>
      <c r="AB8" s="15" t="s">
        <v>501</v>
      </c>
      <c r="AC8" s="32">
        <f t="shared" si="11"/>
        <v>18.886254065672706</v>
      </c>
      <c r="AF8" s="15" t="s">
        <v>1883</v>
      </c>
      <c r="AG8" s="32">
        <v>32.33605645662913</v>
      </c>
    </row>
    <row r="9" spans="1:41">
      <c r="A9" s="27">
        <v>6</v>
      </c>
      <c r="B9" s="28" t="s">
        <v>372</v>
      </c>
      <c r="C9" s="52">
        <v>45</v>
      </c>
      <c r="D9" s="56">
        <v>3473448.79</v>
      </c>
      <c r="E9" s="36">
        <v>1</v>
      </c>
      <c r="F9" s="30">
        <f t="shared" si="4"/>
        <v>2.2222222222222223</v>
      </c>
      <c r="G9" s="27">
        <v>3</v>
      </c>
      <c r="H9" s="30">
        <f t="shared" si="5"/>
        <v>6.666666666666667</v>
      </c>
      <c r="I9" s="27">
        <v>10</v>
      </c>
      <c r="J9" s="30">
        <f t="shared" si="6"/>
        <v>22.222222222222221</v>
      </c>
      <c r="K9" s="58">
        <v>0</v>
      </c>
      <c r="L9" s="30">
        <f t="shared" si="7"/>
        <v>0</v>
      </c>
      <c r="M9" s="27">
        <v>31</v>
      </c>
      <c r="N9" s="30">
        <f t="shared" si="8"/>
        <v>68.888888888888886</v>
      </c>
      <c r="O9" s="34">
        <v>620664</v>
      </c>
      <c r="P9" s="30">
        <f t="shared" si="9"/>
        <v>17.868811015348236</v>
      </c>
      <c r="Q9" s="31"/>
      <c r="T9" s="15" t="s">
        <v>372</v>
      </c>
      <c r="U9" s="32">
        <f t="shared" si="0"/>
        <v>2.2222222222222223</v>
      </c>
      <c r="V9" s="32">
        <f t="shared" si="1"/>
        <v>6.666666666666667</v>
      </c>
      <c r="W9" s="32">
        <f t="shared" si="2"/>
        <v>22.222222222222221</v>
      </c>
      <c r="X9" s="32">
        <f t="shared" si="10"/>
        <v>0</v>
      </c>
      <c r="Y9" s="32">
        <f t="shared" si="3"/>
        <v>68.888888888888886</v>
      </c>
      <c r="AB9" s="15" t="s">
        <v>372</v>
      </c>
      <c r="AC9" s="32">
        <f t="shared" si="11"/>
        <v>17.868811015348236</v>
      </c>
      <c r="AF9" s="15" t="s">
        <v>968</v>
      </c>
      <c r="AG9" s="32">
        <v>31.135988152681488</v>
      </c>
    </row>
    <row r="10" spans="1:41">
      <c r="A10" s="27">
        <v>7</v>
      </c>
      <c r="B10" s="28" t="s">
        <v>602</v>
      </c>
      <c r="C10" s="52">
        <v>52</v>
      </c>
      <c r="D10" s="56">
        <v>12881919.859999999</v>
      </c>
      <c r="E10" s="36">
        <v>3</v>
      </c>
      <c r="F10" s="30">
        <f t="shared" si="4"/>
        <v>5.7692307692307692</v>
      </c>
      <c r="G10" s="27">
        <v>1</v>
      </c>
      <c r="H10" s="30">
        <f t="shared" si="5"/>
        <v>1.9230769230769231</v>
      </c>
      <c r="I10" s="27">
        <v>16</v>
      </c>
      <c r="J10" s="30">
        <f t="shared" si="6"/>
        <v>30.76923076923077</v>
      </c>
      <c r="K10" s="58">
        <v>3</v>
      </c>
      <c r="L10" s="30">
        <f t="shared" si="7"/>
        <v>5.7692307692307692</v>
      </c>
      <c r="M10" s="27">
        <v>29</v>
      </c>
      <c r="N10" s="30">
        <f t="shared" si="8"/>
        <v>55.769230769230766</v>
      </c>
      <c r="O10" s="34">
        <v>2101324</v>
      </c>
      <c r="P10" s="30">
        <f t="shared" si="9"/>
        <v>16.312195874815821</v>
      </c>
      <c r="Q10" s="31"/>
      <c r="T10" s="15" t="s">
        <v>2782</v>
      </c>
      <c r="U10" s="32">
        <f t="shared" si="0"/>
        <v>5.7692307692307692</v>
      </c>
      <c r="V10" s="32">
        <f t="shared" si="1"/>
        <v>1.9230769230769231</v>
      </c>
      <c r="W10" s="32">
        <f t="shared" si="2"/>
        <v>30.76923076923077</v>
      </c>
      <c r="X10" s="32">
        <f t="shared" si="10"/>
        <v>5.7692307692307692</v>
      </c>
      <c r="Y10" s="32">
        <f t="shared" si="3"/>
        <v>55.769230769230766</v>
      </c>
      <c r="AB10" s="15" t="s">
        <v>602</v>
      </c>
      <c r="AC10" s="32">
        <f t="shared" si="11"/>
        <v>16.312195874815821</v>
      </c>
      <c r="AF10" s="15" t="s">
        <v>1430</v>
      </c>
      <c r="AG10" s="32">
        <v>23.206441979889096</v>
      </c>
    </row>
    <row r="11" spans="1:41">
      <c r="A11" s="27">
        <v>8</v>
      </c>
      <c r="B11" s="28" t="s">
        <v>968</v>
      </c>
      <c r="C11" s="50">
        <v>67</v>
      </c>
      <c r="D11" s="55">
        <v>5247837.3</v>
      </c>
      <c r="E11" s="40">
        <v>28</v>
      </c>
      <c r="F11" s="30">
        <f t="shared" si="4"/>
        <v>41.791044776119406</v>
      </c>
      <c r="G11" s="40">
        <v>0</v>
      </c>
      <c r="H11" s="30">
        <f t="shared" si="5"/>
        <v>0</v>
      </c>
      <c r="I11" s="42">
        <v>22</v>
      </c>
      <c r="J11" s="30">
        <f t="shared" si="6"/>
        <v>32.835820895522389</v>
      </c>
      <c r="K11" s="58">
        <v>0</v>
      </c>
      <c r="L11" s="30">
        <f t="shared" si="7"/>
        <v>0</v>
      </c>
      <c r="M11" s="42">
        <v>17</v>
      </c>
      <c r="N11" s="30">
        <f t="shared" si="8"/>
        <v>25.373134328358208</v>
      </c>
      <c r="O11" s="41">
        <v>1633966</v>
      </c>
      <c r="P11" s="30">
        <f t="shared" si="9"/>
        <v>31.135988152681488</v>
      </c>
      <c r="Q11" s="31"/>
      <c r="T11" s="15" t="s">
        <v>968</v>
      </c>
      <c r="U11" s="32">
        <f>F11</f>
        <v>41.791044776119406</v>
      </c>
      <c r="V11" s="32">
        <f>H11</f>
        <v>0</v>
      </c>
      <c r="W11" s="32">
        <f>J11</f>
        <v>32.835820895522389</v>
      </c>
      <c r="X11" s="32">
        <f t="shared" si="10"/>
        <v>0</v>
      </c>
      <c r="Y11" s="32">
        <f>N11</f>
        <v>25.373134328358208</v>
      </c>
      <c r="AB11" s="15" t="s">
        <v>968</v>
      </c>
      <c r="AC11" s="32">
        <f t="shared" si="11"/>
        <v>31.135988152681488</v>
      </c>
      <c r="AF11" s="15" t="s">
        <v>970</v>
      </c>
      <c r="AG11" s="32">
        <v>19.043384644642806</v>
      </c>
    </row>
    <row r="12" spans="1:41">
      <c r="A12" s="27">
        <v>9</v>
      </c>
      <c r="B12" s="28" t="s">
        <v>883</v>
      </c>
      <c r="C12" s="50">
        <v>38</v>
      </c>
      <c r="D12" s="55">
        <v>5151954.5199999996</v>
      </c>
      <c r="E12" s="40">
        <v>4</v>
      </c>
      <c r="F12" s="30">
        <f t="shared" si="4"/>
        <v>10.526315789473685</v>
      </c>
      <c r="G12" s="40">
        <v>1</v>
      </c>
      <c r="H12" s="30">
        <f t="shared" si="5"/>
        <v>2.6315789473684212</v>
      </c>
      <c r="I12" s="42">
        <v>7</v>
      </c>
      <c r="J12" s="30">
        <f t="shared" si="6"/>
        <v>18.421052631578949</v>
      </c>
      <c r="K12" s="58">
        <v>7</v>
      </c>
      <c r="L12" s="30">
        <f t="shared" si="7"/>
        <v>18.421052631578949</v>
      </c>
      <c r="M12" s="42">
        <v>19</v>
      </c>
      <c r="N12" s="30">
        <f t="shared" si="8"/>
        <v>50</v>
      </c>
      <c r="O12" s="41">
        <v>510300</v>
      </c>
      <c r="P12" s="30">
        <f t="shared" si="9"/>
        <v>9.9049787419319077</v>
      </c>
      <c r="Q12" s="31"/>
      <c r="T12" s="15" t="s">
        <v>883</v>
      </c>
      <c r="U12" s="32">
        <f>F12</f>
        <v>10.526315789473685</v>
      </c>
      <c r="V12" s="32">
        <f>H12</f>
        <v>2.6315789473684212</v>
      </c>
      <c r="W12" s="32">
        <f>J12</f>
        <v>18.421052631578949</v>
      </c>
      <c r="X12" s="32">
        <f t="shared" si="10"/>
        <v>18.421052631578949</v>
      </c>
      <c r="Y12" s="32">
        <f>N12</f>
        <v>50</v>
      </c>
      <c r="AB12" s="15" t="s">
        <v>883</v>
      </c>
      <c r="AC12" s="32">
        <f t="shared" si="11"/>
        <v>9.9049787419319077</v>
      </c>
      <c r="AF12" s="15" t="s">
        <v>501</v>
      </c>
      <c r="AG12" s="32">
        <v>18.886254065672706</v>
      </c>
    </row>
    <row r="13" spans="1:41">
      <c r="A13" s="27">
        <v>10</v>
      </c>
      <c r="B13" s="28" t="s">
        <v>772</v>
      </c>
      <c r="C13" s="52">
        <v>41</v>
      </c>
      <c r="D13" s="56">
        <v>4924776.3600000003</v>
      </c>
      <c r="E13" s="36">
        <v>1</v>
      </c>
      <c r="F13" s="30">
        <f t="shared" si="4"/>
        <v>2.4390243902439024</v>
      </c>
      <c r="G13" s="27">
        <v>5</v>
      </c>
      <c r="H13" s="30">
        <f t="shared" si="5"/>
        <v>12.195121951219512</v>
      </c>
      <c r="I13" s="27">
        <v>5</v>
      </c>
      <c r="J13" s="30">
        <f t="shared" si="6"/>
        <v>12.195121951219512</v>
      </c>
      <c r="K13" s="58">
        <v>2</v>
      </c>
      <c r="L13" s="30">
        <f t="shared" si="7"/>
        <v>4.8780487804878048</v>
      </c>
      <c r="M13" s="27">
        <v>28</v>
      </c>
      <c r="N13" s="30">
        <f t="shared" si="8"/>
        <v>68.292682926829272</v>
      </c>
      <c r="O13" s="34">
        <v>744742.68</v>
      </c>
      <c r="P13" s="30">
        <f t="shared" si="9"/>
        <v>15.122365475292364</v>
      </c>
      <c r="Q13" s="31"/>
      <c r="T13" s="15" t="s">
        <v>772</v>
      </c>
      <c r="U13" s="32">
        <f t="shared" si="0"/>
        <v>2.4390243902439024</v>
      </c>
      <c r="V13" s="32">
        <f t="shared" si="1"/>
        <v>12.195121951219512</v>
      </c>
      <c r="W13" s="32">
        <f t="shared" si="2"/>
        <v>12.195121951219512</v>
      </c>
      <c r="X13" s="32">
        <f t="shared" si="10"/>
        <v>4.8780487804878048</v>
      </c>
      <c r="Y13" s="32">
        <f t="shared" si="3"/>
        <v>68.292682926829272</v>
      </c>
      <c r="AB13" s="15" t="s">
        <v>772</v>
      </c>
      <c r="AC13" s="32">
        <f t="shared" si="11"/>
        <v>15.122365475292364</v>
      </c>
      <c r="AF13" s="15" t="s">
        <v>372</v>
      </c>
      <c r="AG13" s="32">
        <v>17.868811015348236</v>
      </c>
    </row>
    <row r="14" spans="1:41">
      <c r="A14" s="27">
        <v>11</v>
      </c>
      <c r="B14" s="28" t="s">
        <v>970</v>
      </c>
      <c r="C14" s="50">
        <v>43</v>
      </c>
      <c r="D14" s="56">
        <v>3192163.06</v>
      </c>
      <c r="E14" s="40">
        <v>6</v>
      </c>
      <c r="F14" s="30">
        <f t="shared" si="4"/>
        <v>13.953488372093023</v>
      </c>
      <c r="G14" s="40">
        <v>0</v>
      </c>
      <c r="H14" s="30">
        <f t="shared" si="5"/>
        <v>0</v>
      </c>
      <c r="I14" s="42">
        <v>13</v>
      </c>
      <c r="J14" s="30">
        <f t="shared" si="6"/>
        <v>30.232558139534884</v>
      </c>
      <c r="K14" s="58">
        <v>1</v>
      </c>
      <c r="L14" s="30">
        <f t="shared" si="7"/>
        <v>2.3255813953488373</v>
      </c>
      <c r="M14" s="42">
        <v>23</v>
      </c>
      <c r="N14" s="30">
        <f t="shared" si="8"/>
        <v>53.488372093023258</v>
      </c>
      <c r="O14" s="41">
        <v>607895.89</v>
      </c>
      <c r="P14" s="30">
        <f t="shared" si="9"/>
        <v>19.043384644642806</v>
      </c>
      <c r="Q14" s="31"/>
      <c r="T14" s="15" t="s">
        <v>970</v>
      </c>
      <c r="U14" s="32">
        <f>F14</f>
        <v>13.953488372093023</v>
      </c>
      <c r="V14" s="32">
        <f>H14</f>
        <v>0</v>
      </c>
      <c r="W14" s="32">
        <f>J14</f>
        <v>30.232558139534884</v>
      </c>
      <c r="X14" s="32">
        <f t="shared" si="10"/>
        <v>2.3255813953488373</v>
      </c>
      <c r="Y14" s="32">
        <f>N14</f>
        <v>53.488372093023258</v>
      </c>
      <c r="AB14" s="15" t="s">
        <v>970</v>
      </c>
      <c r="AC14" s="32">
        <f t="shared" si="11"/>
        <v>19.043384644642806</v>
      </c>
      <c r="AF14" s="15" t="s">
        <v>2781</v>
      </c>
      <c r="AG14" s="32">
        <v>17.654303782557438</v>
      </c>
    </row>
    <row r="15" spans="1:41">
      <c r="A15" s="27">
        <v>12</v>
      </c>
      <c r="B15" s="28" t="s">
        <v>969</v>
      </c>
      <c r="C15" s="50">
        <v>84</v>
      </c>
      <c r="D15" s="55">
        <v>4381294.2699999996</v>
      </c>
      <c r="E15" s="40">
        <v>13</v>
      </c>
      <c r="F15" s="30">
        <f t="shared" si="4"/>
        <v>15.476190476190476</v>
      </c>
      <c r="G15" s="40">
        <v>6</v>
      </c>
      <c r="H15" s="30">
        <f t="shared" si="5"/>
        <v>7.1428571428571432</v>
      </c>
      <c r="I15" s="42">
        <v>4</v>
      </c>
      <c r="J15" s="30">
        <f t="shared" si="6"/>
        <v>4.7619047619047619</v>
      </c>
      <c r="K15" s="58">
        <v>1</v>
      </c>
      <c r="L15" s="30">
        <f t="shared" si="7"/>
        <v>1.1904761904761905</v>
      </c>
      <c r="M15" s="42">
        <v>60</v>
      </c>
      <c r="N15" s="30">
        <f t="shared" si="8"/>
        <v>71.428571428571431</v>
      </c>
      <c r="O15" s="41">
        <v>2183490</v>
      </c>
      <c r="P15" s="30">
        <f t="shared" si="9"/>
        <v>49.836643362464677</v>
      </c>
      <c r="Q15" s="31"/>
      <c r="T15" s="15" t="s">
        <v>969</v>
      </c>
      <c r="U15" s="32">
        <f t="shared" si="0"/>
        <v>15.476190476190476</v>
      </c>
      <c r="V15" s="32">
        <f t="shared" si="1"/>
        <v>7.1428571428571432</v>
      </c>
      <c r="W15" s="32">
        <f t="shared" si="2"/>
        <v>4.7619047619047619</v>
      </c>
      <c r="X15" s="32">
        <f t="shared" si="10"/>
        <v>1.1904761904761905</v>
      </c>
      <c r="Y15" s="32">
        <f t="shared" si="3"/>
        <v>71.428571428571431</v>
      </c>
      <c r="AB15" s="15" t="s">
        <v>969</v>
      </c>
      <c r="AC15" s="32">
        <f t="shared" si="11"/>
        <v>49.836643362464677</v>
      </c>
      <c r="AF15" s="15" t="s">
        <v>602</v>
      </c>
      <c r="AG15" s="32">
        <v>16.312195874815821</v>
      </c>
    </row>
    <row r="16" spans="1:41">
      <c r="A16" s="27">
        <v>13</v>
      </c>
      <c r="B16" s="28" t="s">
        <v>1020</v>
      </c>
      <c r="C16" s="50">
        <v>55</v>
      </c>
      <c r="D16" s="56">
        <v>13105425.82</v>
      </c>
      <c r="E16" s="40">
        <v>8</v>
      </c>
      <c r="F16" s="30">
        <f t="shared" si="4"/>
        <v>14.545454545454545</v>
      </c>
      <c r="G16" s="40">
        <v>3</v>
      </c>
      <c r="H16" s="30">
        <f t="shared" si="5"/>
        <v>5.4545454545454541</v>
      </c>
      <c r="I16" s="42">
        <v>22</v>
      </c>
      <c r="J16" s="30">
        <f t="shared" si="6"/>
        <v>40</v>
      </c>
      <c r="K16" s="58">
        <v>2</v>
      </c>
      <c r="L16" s="30">
        <f t="shared" si="7"/>
        <v>3.6363636363636362</v>
      </c>
      <c r="M16" s="42">
        <v>20</v>
      </c>
      <c r="N16" s="30">
        <f t="shared" si="8"/>
        <v>36.363636363636367</v>
      </c>
      <c r="O16" s="41">
        <v>876775</v>
      </c>
      <c r="P16" s="30">
        <f t="shared" si="9"/>
        <v>6.690167965866217</v>
      </c>
      <c r="Q16" s="31"/>
      <c r="T16" s="15" t="s">
        <v>1020</v>
      </c>
      <c r="U16" s="32">
        <f t="shared" si="0"/>
        <v>14.545454545454545</v>
      </c>
      <c r="V16" s="32">
        <f t="shared" si="1"/>
        <v>5.4545454545454541</v>
      </c>
      <c r="W16" s="32">
        <f t="shared" si="2"/>
        <v>40</v>
      </c>
      <c r="X16" s="32">
        <f t="shared" si="10"/>
        <v>3.6363636363636362</v>
      </c>
      <c r="Y16" s="32">
        <f t="shared" si="3"/>
        <v>36.363636363636367</v>
      </c>
      <c r="AB16" s="15" t="s">
        <v>1020</v>
      </c>
      <c r="AC16" s="32">
        <f t="shared" si="11"/>
        <v>6.690167965866217</v>
      </c>
      <c r="AF16" s="15" t="s">
        <v>772</v>
      </c>
      <c r="AG16" s="32">
        <v>15.122365475292364</v>
      </c>
    </row>
    <row r="17" spans="1:33">
      <c r="A17" s="27">
        <v>14</v>
      </c>
      <c r="B17" s="28" t="s">
        <v>2783</v>
      </c>
      <c r="C17" s="50">
        <v>83</v>
      </c>
      <c r="D17" s="55">
        <v>11969900.74</v>
      </c>
      <c r="E17" s="40">
        <v>21</v>
      </c>
      <c r="F17" s="30">
        <f t="shared" si="4"/>
        <v>25.301204819277107</v>
      </c>
      <c r="G17" s="40">
        <v>22</v>
      </c>
      <c r="H17" s="30">
        <f t="shared" si="5"/>
        <v>26.506024096385541</v>
      </c>
      <c r="I17" s="42">
        <v>6</v>
      </c>
      <c r="J17" s="30">
        <f t="shared" si="6"/>
        <v>7.2289156626506026</v>
      </c>
      <c r="K17" s="58">
        <v>6</v>
      </c>
      <c r="L17" s="30">
        <f t="shared" si="7"/>
        <v>7.2289156626506026</v>
      </c>
      <c r="M17" s="42">
        <v>28</v>
      </c>
      <c r="N17" s="30">
        <f t="shared" si="8"/>
        <v>33.734939759036145</v>
      </c>
      <c r="O17" s="41">
        <v>1084941.1599999999</v>
      </c>
      <c r="P17" s="30">
        <f t="shared" si="9"/>
        <v>9.0639110846962616</v>
      </c>
      <c r="Q17" s="31"/>
      <c r="T17" s="15" t="s">
        <v>2784</v>
      </c>
      <c r="U17" s="32">
        <f t="shared" si="0"/>
        <v>25.301204819277107</v>
      </c>
      <c r="V17" s="32">
        <f t="shared" si="1"/>
        <v>26.506024096385541</v>
      </c>
      <c r="W17" s="32">
        <f t="shared" si="2"/>
        <v>7.2289156626506026</v>
      </c>
      <c r="X17" s="32">
        <f t="shared" si="10"/>
        <v>7.2289156626506026</v>
      </c>
      <c r="Y17" s="32">
        <f t="shared" si="3"/>
        <v>33.734939759036145</v>
      </c>
      <c r="AB17" s="15" t="s">
        <v>2783</v>
      </c>
      <c r="AC17" s="32">
        <f t="shared" si="11"/>
        <v>9.0639110846962616</v>
      </c>
      <c r="AF17" s="15" t="s">
        <v>1695</v>
      </c>
      <c r="AG17" s="32">
        <v>14.764303995312096</v>
      </c>
    </row>
    <row r="18" spans="1:33">
      <c r="A18" s="27">
        <v>15</v>
      </c>
      <c r="B18" s="28" t="s">
        <v>1430</v>
      </c>
      <c r="C18" s="51">
        <v>45</v>
      </c>
      <c r="D18" s="56">
        <v>4485823.38</v>
      </c>
      <c r="E18" s="45">
        <v>7</v>
      </c>
      <c r="F18" s="30">
        <f t="shared" si="4"/>
        <v>15.555555555555555</v>
      </c>
      <c r="G18" s="45">
        <v>4</v>
      </c>
      <c r="H18" s="30">
        <f t="shared" si="5"/>
        <v>8.8888888888888893</v>
      </c>
      <c r="I18" s="46">
        <v>7</v>
      </c>
      <c r="J18" s="30">
        <f t="shared" si="6"/>
        <v>15.555555555555555</v>
      </c>
      <c r="K18" s="58">
        <v>8</v>
      </c>
      <c r="L18" s="30">
        <f t="shared" si="7"/>
        <v>17.777777777777779</v>
      </c>
      <c r="M18" s="46">
        <v>19</v>
      </c>
      <c r="N18" s="30">
        <f t="shared" si="8"/>
        <v>42.222222222222221</v>
      </c>
      <c r="O18" s="41">
        <v>1041000</v>
      </c>
      <c r="P18" s="30">
        <f t="shared" si="9"/>
        <v>23.206441979889096</v>
      </c>
      <c r="Q18" s="31"/>
      <c r="T18" s="15" t="s">
        <v>1430</v>
      </c>
      <c r="U18" s="32">
        <f>F18</f>
        <v>15.555555555555555</v>
      </c>
      <c r="V18" s="32">
        <f>H18</f>
        <v>8.8888888888888893</v>
      </c>
      <c r="W18" s="32">
        <f>J18</f>
        <v>15.555555555555555</v>
      </c>
      <c r="X18" s="32">
        <f t="shared" si="10"/>
        <v>17.777777777777779</v>
      </c>
      <c r="Y18" s="32">
        <f>N18</f>
        <v>42.222222222222221</v>
      </c>
      <c r="AB18" s="15" t="s">
        <v>1430</v>
      </c>
      <c r="AC18" s="32">
        <f t="shared" si="11"/>
        <v>23.206441979889096</v>
      </c>
      <c r="AF18" s="15" t="s">
        <v>2100</v>
      </c>
      <c r="AG18" s="32">
        <v>14.340572643775799</v>
      </c>
    </row>
    <row r="19" spans="1:33">
      <c r="A19" s="27">
        <v>16</v>
      </c>
      <c r="B19" s="28" t="s">
        <v>1695</v>
      </c>
      <c r="C19" s="51">
        <v>21</v>
      </c>
      <c r="D19" s="54">
        <v>4384459.9800000004</v>
      </c>
      <c r="E19" s="45">
        <v>6</v>
      </c>
      <c r="F19" s="30">
        <f t="shared" si="4"/>
        <v>28.571428571428573</v>
      </c>
      <c r="G19" s="45">
        <v>2</v>
      </c>
      <c r="H19" s="30">
        <f t="shared" si="5"/>
        <v>9.5238095238095237</v>
      </c>
      <c r="I19" s="46">
        <v>1</v>
      </c>
      <c r="J19" s="30">
        <f t="shared" si="6"/>
        <v>4.7619047619047619</v>
      </c>
      <c r="K19" s="58">
        <v>0</v>
      </c>
      <c r="L19" s="30">
        <f t="shared" si="7"/>
        <v>0</v>
      </c>
      <c r="M19" s="46">
        <v>12</v>
      </c>
      <c r="N19" s="30">
        <f t="shared" si="8"/>
        <v>57.142857142857146</v>
      </c>
      <c r="O19" s="41">
        <v>647335</v>
      </c>
      <c r="P19" s="30">
        <f t="shared" si="9"/>
        <v>14.764303995312096</v>
      </c>
      <c r="Q19" s="31"/>
      <c r="T19" s="15" t="s">
        <v>1695</v>
      </c>
      <c r="U19" s="32">
        <f>F19</f>
        <v>28.571428571428573</v>
      </c>
      <c r="V19" s="32">
        <f>H19</f>
        <v>9.5238095238095237</v>
      </c>
      <c r="W19" s="32">
        <f>J19</f>
        <v>4.7619047619047619</v>
      </c>
      <c r="X19" s="32">
        <f t="shared" si="10"/>
        <v>0</v>
      </c>
      <c r="Y19" s="32">
        <f>N19</f>
        <v>57.142857142857146</v>
      </c>
      <c r="AB19" s="15" t="s">
        <v>1695</v>
      </c>
      <c r="AC19" s="32">
        <f t="shared" si="11"/>
        <v>14.764303995312096</v>
      </c>
      <c r="AF19" s="15" t="s">
        <v>233</v>
      </c>
      <c r="AG19" s="32">
        <v>9.9173468471687034</v>
      </c>
    </row>
    <row r="20" spans="1:33">
      <c r="A20" s="27">
        <v>17</v>
      </c>
      <c r="B20" s="28" t="s">
        <v>1611</v>
      </c>
      <c r="C20" s="51">
        <v>34</v>
      </c>
      <c r="D20" s="56">
        <v>3627792.18</v>
      </c>
      <c r="E20" s="40">
        <v>3</v>
      </c>
      <c r="F20" s="30">
        <f t="shared" si="4"/>
        <v>8.8235294117647065</v>
      </c>
      <c r="G20" s="40">
        <v>1</v>
      </c>
      <c r="H20" s="30">
        <f t="shared" si="5"/>
        <v>2.9411764705882355</v>
      </c>
      <c r="I20" s="42">
        <v>3</v>
      </c>
      <c r="J20" s="30">
        <f t="shared" si="6"/>
        <v>8.8235294117647065</v>
      </c>
      <c r="K20" s="58">
        <v>1</v>
      </c>
      <c r="L20" s="30">
        <f t="shared" si="7"/>
        <v>2.9411764705882355</v>
      </c>
      <c r="M20" s="42">
        <v>26</v>
      </c>
      <c r="N20" s="30">
        <f t="shared" si="8"/>
        <v>76.470588235294116</v>
      </c>
      <c r="O20" s="41">
        <v>1751164.9</v>
      </c>
      <c r="P20" s="30">
        <f t="shared" si="9"/>
        <v>48.270816328844944</v>
      </c>
      <c r="Q20" s="31"/>
      <c r="T20" s="15" t="s">
        <v>1611</v>
      </c>
      <c r="U20" s="32">
        <f>F20</f>
        <v>8.8235294117647065</v>
      </c>
      <c r="V20" s="32">
        <f>H20</f>
        <v>2.9411764705882355</v>
      </c>
      <c r="W20" s="32">
        <f>J20</f>
        <v>8.8235294117647065</v>
      </c>
      <c r="X20" s="32">
        <f t="shared" si="10"/>
        <v>2.9411764705882355</v>
      </c>
      <c r="Y20" s="32">
        <f>N20</f>
        <v>76.470588235294116</v>
      </c>
      <c r="AB20" s="15" t="s">
        <v>1611</v>
      </c>
      <c r="AC20" s="32">
        <f t="shared" si="11"/>
        <v>48.270816328844944</v>
      </c>
      <c r="AF20" s="15" t="s">
        <v>883</v>
      </c>
      <c r="AG20" s="32">
        <v>9.9049787419319077</v>
      </c>
    </row>
    <row r="21" spans="1:33">
      <c r="A21" s="27">
        <v>18</v>
      </c>
      <c r="B21" s="28" t="s">
        <v>1284</v>
      </c>
      <c r="C21" s="50">
        <v>48</v>
      </c>
      <c r="D21" s="56">
        <v>4211021.6399999997</v>
      </c>
      <c r="E21" s="40">
        <v>6</v>
      </c>
      <c r="F21" s="30">
        <f t="shared" si="4"/>
        <v>12.5</v>
      </c>
      <c r="G21" s="40">
        <v>12</v>
      </c>
      <c r="H21" s="30">
        <f t="shared" si="5"/>
        <v>25</v>
      </c>
      <c r="I21" s="42">
        <v>11</v>
      </c>
      <c r="J21" s="30">
        <f t="shared" si="6"/>
        <v>22.916666666666668</v>
      </c>
      <c r="K21" s="58">
        <v>7</v>
      </c>
      <c r="L21" s="30">
        <f t="shared" si="7"/>
        <v>14.583333333333334</v>
      </c>
      <c r="M21" s="42">
        <v>12</v>
      </c>
      <c r="N21" s="30">
        <f t="shared" si="8"/>
        <v>25</v>
      </c>
      <c r="O21" s="41">
        <v>371150</v>
      </c>
      <c r="P21" s="30">
        <f t="shared" si="9"/>
        <v>8.8137756518392063</v>
      </c>
      <c r="Q21" s="31"/>
      <c r="T21" s="15" t="s">
        <v>1284</v>
      </c>
      <c r="U21" s="32">
        <f t="shared" si="0"/>
        <v>12.5</v>
      </c>
      <c r="V21" s="32">
        <f t="shared" si="1"/>
        <v>25</v>
      </c>
      <c r="W21" s="32">
        <f t="shared" si="2"/>
        <v>22.916666666666668</v>
      </c>
      <c r="X21" s="32">
        <f t="shared" si="10"/>
        <v>14.583333333333334</v>
      </c>
      <c r="Y21" s="32">
        <f t="shared" si="3"/>
        <v>25</v>
      </c>
      <c r="AB21" s="15" t="s">
        <v>1284</v>
      </c>
      <c r="AC21" s="32">
        <f t="shared" si="11"/>
        <v>8.8137756518392063</v>
      </c>
      <c r="AF21" s="15" t="s">
        <v>2783</v>
      </c>
      <c r="AG21" s="32">
        <v>9.0639110846962616</v>
      </c>
    </row>
    <row r="22" spans="1:33">
      <c r="A22" s="27">
        <v>19</v>
      </c>
      <c r="B22" s="33" t="s">
        <v>1525</v>
      </c>
      <c r="C22" s="51">
        <v>30</v>
      </c>
      <c r="D22" s="56">
        <v>3295503.8</v>
      </c>
      <c r="E22" s="40">
        <v>4</v>
      </c>
      <c r="F22" s="30">
        <f t="shared" si="4"/>
        <v>13.333333333333334</v>
      </c>
      <c r="G22" s="40">
        <v>0</v>
      </c>
      <c r="H22" s="30">
        <f t="shared" si="5"/>
        <v>0</v>
      </c>
      <c r="I22" s="42">
        <v>0</v>
      </c>
      <c r="J22" s="30">
        <f t="shared" si="6"/>
        <v>0</v>
      </c>
      <c r="K22" s="58">
        <v>12</v>
      </c>
      <c r="L22" s="30">
        <f t="shared" si="7"/>
        <v>40</v>
      </c>
      <c r="M22" s="42">
        <v>14</v>
      </c>
      <c r="N22" s="30">
        <f t="shared" si="8"/>
        <v>46.666666666666664</v>
      </c>
      <c r="O22" s="41">
        <v>1285453.6000000001</v>
      </c>
      <c r="P22" s="30">
        <f t="shared" si="9"/>
        <v>39.006284866065101</v>
      </c>
      <c r="Q22" s="31"/>
      <c r="T22" s="15" t="s">
        <v>1525</v>
      </c>
      <c r="U22" s="32">
        <f t="shared" si="0"/>
        <v>13.333333333333334</v>
      </c>
      <c r="V22" s="32">
        <f t="shared" si="1"/>
        <v>0</v>
      </c>
      <c r="W22" s="32">
        <f t="shared" si="2"/>
        <v>0</v>
      </c>
      <c r="X22" s="32">
        <f t="shared" si="10"/>
        <v>40</v>
      </c>
      <c r="Y22" s="32">
        <f t="shared" si="3"/>
        <v>46.666666666666664</v>
      </c>
      <c r="AB22" s="15" t="s">
        <v>1525</v>
      </c>
      <c r="AC22" s="32">
        <f t="shared" si="11"/>
        <v>39.006284866065101</v>
      </c>
      <c r="AF22" s="15" t="s">
        <v>1284</v>
      </c>
      <c r="AG22" s="32">
        <v>8.8137756518392063</v>
      </c>
    </row>
    <row r="23" spans="1:33">
      <c r="A23" s="27">
        <v>20</v>
      </c>
      <c r="B23" s="28" t="s">
        <v>1733</v>
      </c>
      <c r="C23" s="51">
        <v>82</v>
      </c>
      <c r="D23" s="56">
        <v>16555277.34</v>
      </c>
      <c r="E23" s="45">
        <v>10</v>
      </c>
      <c r="F23" s="30">
        <f t="shared" si="4"/>
        <v>12.195121951219512</v>
      </c>
      <c r="G23" s="45"/>
      <c r="H23" s="30">
        <f t="shared" si="5"/>
        <v>0</v>
      </c>
      <c r="I23" s="46">
        <v>34</v>
      </c>
      <c r="J23" s="30">
        <f t="shared" si="6"/>
        <v>41.463414634146339</v>
      </c>
      <c r="K23" s="58">
        <v>0</v>
      </c>
      <c r="L23" s="30">
        <f t="shared" si="7"/>
        <v>0</v>
      </c>
      <c r="M23" s="46">
        <v>38</v>
      </c>
      <c r="N23" s="30">
        <f t="shared" si="8"/>
        <v>46.341463414634148</v>
      </c>
      <c r="O23" s="41">
        <v>1316895</v>
      </c>
      <c r="P23" s="30">
        <f t="shared" si="9"/>
        <v>7.9545330045192708</v>
      </c>
      <c r="Q23" s="31"/>
      <c r="T23" s="15" t="s">
        <v>1733</v>
      </c>
      <c r="U23" s="32">
        <f t="shared" si="0"/>
        <v>12.195121951219512</v>
      </c>
      <c r="V23" s="32">
        <f t="shared" si="1"/>
        <v>0</v>
      </c>
      <c r="W23" s="32">
        <f t="shared" si="2"/>
        <v>41.463414634146339</v>
      </c>
      <c r="X23" s="32">
        <f t="shared" si="10"/>
        <v>0</v>
      </c>
      <c r="Y23" s="32">
        <f t="shared" si="3"/>
        <v>46.341463414634148</v>
      </c>
      <c r="AB23" s="15" t="s">
        <v>1733</v>
      </c>
      <c r="AC23" s="32">
        <f t="shared" si="11"/>
        <v>7.9545330045192708</v>
      </c>
      <c r="AF23" s="15" t="s">
        <v>371</v>
      </c>
      <c r="AG23" s="32">
        <v>8.757598210611544</v>
      </c>
    </row>
    <row r="24" spans="1:33">
      <c r="A24" s="27">
        <v>21</v>
      </c>
      <c r="B24" s="28" t="s">
        <v>2100</v>
      </c>
      <c r="C24" s="50">
        <v>39</v>
      </c>
      <c r="D24" s="56">
        <v>3450001.7</v>
      </c>
      <c r="E24" s="40">
        <v>6</v>
      </c>
      <c r="F24" s="30">
        <f t="shared" si="4"/>
        <v>15.384615384615385</v>
      </c>
      <c r="G24" s="40">
        <v>1</v>
      </c>
      <c r="H24" s="30">
        <f t="shared" si="5"/>
        <v>2.5641025641025643</v>
      </c>
      <c r="I24" s="42">
        <v>15</v>
      </c>
      <c r="J24" s="30">
        <f t="shared" si="6"/>
        <v>38.46153846153846</v>
      </c>
      <c r="K24" s="58">
        <v>8</v>
      </c>
      <c r="L24" s="30">
        <f t="shared" si="7"/>
        <v>20.512820512820515</v>
      </c>
      <c r="M24" s="42">
        <v>9</v>
      </c>
      <c r="N24" s="30">
        <f t="shared" si="8"/>
        <v>23.076923076923077</v>
      </c>
      <c r="O24" s="41">
        <v>494750</v>
      </c>
      <c r="P24" s="30">
        <f t="shared" si="9"/>
        <v>14.340572643775799</v>
      </c>
      <c r="Q24" s="31"/>
      <c r="T24" s="15" t="s">
        <v>2100</v>
      </c>
      <c r="U24" s="32">
        <f>F24</f>
        <v>15.384615384615385</v>
      </c>
      <c r="V24" s="32">
        <f>H24</f>
        <v>2.5641025641025643</v>
      </c>
      <c r="W24" s="32">
        <f>J24</f>
        <v>38.46153846153846</v>
      </c>
      <c r="X24" s="32">
        <f t="shared" si="10"/>
        <v>20.512820512820515</v>
      </c>
      <c r="Y24" s="32">
        <f>N24</f>
        <v>23.076923076923077</v>
      </c>
      <c r="AB24" s="15" t="s">
        <v>2100</v>
      </c>
      <c r="AC24" s="32">
        <f t="shared" si="11"/>
        <v>14.340572643775799</v>
      </c>
      <c r="AF24" s="15" t="s">
        <v>1733</v>
      </c>
      <c r="AG24" s="32">
        <v>7.9545330045192708</v>
      </c>
    </row>
    <row r="25" spans="1:33">
      <c r="A25" s="27">
        <v>22</v>
      </c>
      <c r="B25" s="28" t="s">
        <v>1931</v>
      </c>
      <c r="C25" s="50">
        <v>66</v>
      </c>
      <c r="D25" s="56">
        <v>6243060.8099999996</v>
      </c>
      <c r="E25" s="40">
        <v>55</v>
      </c>
      <c r="F25" s="30">
        <f t="shared" si="4"/>
        <v>83.333333333333329</v>
      </c>
      <c r="G25" s="40">
        <v>2</v>
      </c>
      <c r="H25" s="30">
        <f t="shared" si="5"/>
        <v>3.0303030303030303</v>
      </c>
      <c r="I25" s="42">
        <v>4</v>
      </c>
      <c r="J25" s="30">
        <f t="shared" si="6"/>
        <v>6.0606060606060606</v>
      </c>
      <c r="K25" s="58">
        <v>0</v>
      </c>
      <c r="L25" s="30">
        <f t="shared" si="7"/>
        <v>0</v>
      </c>
      <c r="M25" s="42">
        <v>5</v>
      </c>
      <c r="N25" s="30">
        <f t="shared" si="8"/>
        <v>7.5757575757575761</v>
      </c>
      <c r="O25" s="41">
        <v>440000</v>
      </c>
      <c r="P25" s="30">
        <f t="shared" si="9"/>
        <v>7.0478249914724129</v>
      </c>
      <c r="Q25" s="31"/>
      <c r="T25" s="28" t="s">
        <v>1931</v>
      </c>
      <c r="U25" s="32">
        <f t="shared" si="0"/>
        <v>83.333333333333329</v>
      </c>
      <c r="V25" s="32">
        <f t="shared" si="1"/>
        <v>3.0303030303030303</v>
      </c>
      <c r="W25" s="32">
        <f t="shared" si="2"/>
        <v>6.0606060606060606</v>
      </c>
      <c r="X25" s="32">
        <f t="shared" si="10"/>
        <v>0</v>
      </c>
      <c r="Y25" s="32">
        <f t="shared" si="3"/>
        <v>7.5757575757575761</v>
      </c>
      <c r="AB25" s="28" t="s">
        <v>1931</v>
      </c>
      <c r="AC25" s="32">
        <f t="shared" si="11"/>
        <v>7.0478249914724129</v>
      </c>
      <c r="AF25" s="15" t="s">
        <v>1931</v>
      </c>
      <c r="AG25" s="32">
        <v>7.0478249914724129</v>
      </c>
    </row>
    <row r="26" spans="1:33">
      <c r="A26" s="27">
        <v>23</v>
      </c>
      <c r="B26" s="28" t="s">
        <v>2011</v>
      </c>
      <c r="C26" s="50">
        <v>36</v>
      </c>
      <c r="D26" s="56">
        <v>4249562.43</v>
      </c>
      <c r="E26" s="40">
        <v>31</v>
      </c>
      <c r="F26" s="30">
        <f t="shared" si="4"/>
        <v>86.111111111111114</v>
      </c>
      <c r="G26" s="40">
        <v>2</v>
      </c>
      <c r="H26" s="30">
        <f t="shared" si="5"/>
        <v>5.5555555555555554</v>
      </c>
      <c r="I26" s="42">
        <v>2</v>
      </c>
      <c r="J26" s="30">
        <f t="shared" si="6"/>
        <v>5.5555555555555554</v>
      </c>
      <c r="K26" s="58">
        <v>0</v>
      </c>
      <c r="L26" s="30">
        <f t="shared" si="7"/>
        <v>0</v>
      </c>
      <c r="M26" s="42">
        <v>1</v>
      </c>
      <c r="N26" s="30">
        <f t="shared" si="8"/>
        <v>2.7777777777777777</v>
      </c>
      <c r="O26" s="41">
        <v>260000</v>
      </c>
      <c r="P26" s="30">
        <f t="shared" si="9"/>
        <v>6.118276982225674</v>
      </c>
      <c r="Q26" s="31"/>
      <c r="T26" s="15" t="s">
        <v>2011</v>
      </c>
      <c r="U26" s="32">
        <f t="shared" si="0"/>
        <v>86.111111111111114</v>
      </c>
      <c r="V26" s="32">
        <f t="shared" si="1"/>
        <v>5.5555555555555554</v>
      </c>
      <c r="W26" s="32">
        <f t="shared" si="2"/>
        <v>5.5555555555555554</v>
      </c>
      <c r="X26" s="32">
        <f t="shared" si="10"/>
        <v>0</v>
      </c>
      <c r="Y26" s="32">
        <f t="shared" si="3"/>
        <v>2.7777777777777777</v>
      </c>
      <c r="AB26" s="15" t="s">
        <v>2011</v>
      </c>
      <c r="AC26" s="32">
        <f t="shared" si="11"/>
        <v>6.118276982225674</v>
      </c>
      <c r="AF26" s="29" t="s">
        <v>1020</v>
      </c>
      <c r="AG26" s="32">
        <v>6.690167965866217</v>
      </c>
    </row>
    <row r="27" spans="1:33">
      <c r="A27" s="27">
        <v>24</v>
      </c>
      <c r="B27" s="28" t="s">
        <v>2054</v>
      </c>
      <c r="C27" s="50">
        <v>25</v>
      </c>
      <c r="D27" s="55">
        <v>2982233.97</v>
      </c>
      <c r="E27" s="40">
        <v>1</v>
      </c>
      <c r="F27" s="30">
        <f t="shared" si="4"/>
        <v>4</v>
      </c>
      <c r="G27" s="40">
        <v>2</v>
      </c>
      <c r="H27" s="30">
        <f t="shared" si="5"/>
        <v>8</v>
      </c>
      <c r="I27" s="42">
        <v>2</v>
      </c>
      <c r="J27" s="30">
        <f t="shared" si="6"/>
        <v>8</v>
      </c>
      <c r="K27" s="58">
        <v>0</v>
      </c>
      <c r="L27" s="30">
        <f t="shared" si="7"/>
        <v>0</v>
      </c>
      <c r="M27" s="42">
        <v>20</v>
      </c>
      <c r="N27" s="30">
        <f t="shared" si="8"/>
        <v>80</v>
      </c>
      <c r="O27" s="41">
        <v>1442975</v>
      </c>
      <c r="P27" s="30">
        <f t="shared" si="9"/>
        <v>48.385707309208868</v>
      </c>
      <c r="Q27" s="31"/>
      <c r="T27" s="15" t="s">
        <v>2054</v>
      </c>
      <c r="U27" s="32">
        <f t="shared" si="0"/>
        <v>4</v>
      </c>
      <c r="V27" s="32">
        <f t="shared" si="1"/>
        <v>8</v>
      </c>
      <c r="W27" s="32">
        <f t="shared" si="2"/>
        <v>8</v>
      </c>
      <c r="X27" s="32">
        <f t="shared" si="10"/>
        <v>0</v>
      </c>
      <c r="Y27" s="32">
        <f t="shared" si="3"/>
        <v>80</v>
      </c>
      <c r="AB27" s="15" t="s">
        <v>2054</v>
      </c>
      <c r="AC27" s="32">
        <f t="shared" si="11"/>
        <v>48.385707309208868</v>
      </c>
      <c r="AF27" s="28" t="s">
        <v>2011</v>
      </c>
      <c r="AG27" s="32">
        <v>6.118276982225674</v>
      </c>
    </row>
    <row r="28" spans="1:33">
      <c r="A28" s="27">
        <v>25</v>
      </c>
      <c r="B28" s="33" t="s">
        <v>1883</v>
      </c>
      <c r="C28" s="53">
        <v>54</v>
      </c>
      <c r="D28" s="56">
        <v>5325943.2</v>
      </c>
      <c r="E28" s="47">
        <v>11</v>
      </c>
      <c r="F28" s="30">
        <f t="shared" si="4"/>
        <v>20.37037037037037</v>
      </c>
      <c r="G28" s="47">
        <v>0</v>
      </c>
      <c r="H28" s="30">
        <f t="shared" si="5"/>
        <v>0</v>
      </c>
      <c r="I28" s="49">
        <v>18</v>
      </c>
      <c r="J28" s="30">
        <f t="shared" si="6"/>
        <v>33.333333333333336</v>
      </c>
      <c r="K28" s="58">
        <v>4</v>
      </c>
      <c r="L28" s="30">
        <f t="shared" si="7"/>
        <v>7.4074074074074074</v>
      </c>
      <c r="M28" s="49">
        <v>21</v>
      </c>
      <c r="N28" s="30">
        <f t="shared" si="8"/>
        <v>38.888888888888886</v>
      </c>
      <c r="O28" s="48">
        <v>1722200</v>
      </c>
      <c r="P28" s="30">
        <f t="shared" si="9"/>
        <v>32.33605645662913</v>
      </c>
      <c r="Q28" s="31"/>
      <c r="T28" s="15" t="s">
        <v>1883</v>
      </c>
      <c r="U28" s="32">
        <f>F28</f>
        <v>20.37037037037037</v>
      </c>
      <c r="V28" s="32">
        <f>H28</f>
        <v>0</v>
      </c>
      <c r="W28" s="32">
        <f>J28</f>
        <v>33.333333333333336</v>
      </c>
      <c r="X28" s="32">
        <f t="shared" si="10"/>
        <v>7.4074074074074074</v>
      </c>
      <c r="Y28" s="32">
        <f>N28</f>
        <v>38.888888888888886</v>
      </c>
      <c r="AB28" s="15" t="s">
        <v>1883</v>
      </c>
      <c r="AC28" s="32">
        <f t="shared" si="11"/>
        <v>32.33605645662913</v>
      </c>
      <c r="AF28" s="15" t="s">
        <v>370</v>
      </c>
      <c r="AG28" s="32">
        <v>0</v>
      </c>
    </row>
    <row r="29" spans="1:33">
      <c r="A29" s="783" t="s">
        <v>2766</v>
      </c>
      <c r="B29" s="783"/>
      <c r="C29" s="37">
        <f>SUM(C4:C28)</f>
        <v>1284</v>
      </c>
      <c r="D29" s="57">
        <f>SUM(D4:D28)</f>
        <v>154634415.50999999</v>
      </c>
      <c r="E29" s="37">
        <f>SUM(E4:E28)</f>
        <v>286</v>
      </c>
      <c r="F29" s="30">
        <f t="shared" si="4"/>
        <v>22.274143302180686</v>
      </c>
      <c r="G29" s="37">
        <f>SUM(G4:G28)</f>
        <v>133</v>
      </c>
      <c r="H29" s="30">
        <f t="shared" si="5"/>
        <v>10.358255451713395</v>
      </c>
      <c r="I29" s="39">
        <f>SUM(I4:I28)</f>
        <v>271</v>
      </c>
      <c r="J29" s="30">
        <f t="shared" si="6"/>
        <v>21.105919003115265</v>
      </c>
      <c r="K29" s="59">
        <f>SUM(K4:K28)</f>
        <v>83</v>
      </c>
      <c r="L29" s="30">
        <f t="shared" si="7"/>
        <v>6.4641744548286608</v>
      </c>
      <c r="M29" s="60">
        <f>SUM(M4:M28)</f>
        <v>511</v>
      </c>
      <c r="N29" s="30">
        <f t="shared" si="8"/>
        <v>39.797507788161994</v>
      </c>
      <c r="O29" s="38">
        <f>SUM(O4:O28)</f>
        <v>24736126.23</v>
      </c>
      <c r="P29" s="30">
        <f t="shared" si="9"/>
        <v>15.996520663539062</v>
      </c>
      <c r="Q29" s="31"/>
      <c r="T29" s="61" t="s">
        <v>2786</v>
      </c>
      <c r="U29" s="32">
        <f t="shared" si="0"/>
        <v>22.274143302180686</v>
      </c>
      <c r="V29" s="32">
        <f t="shared" si="1"/>
        <v>10.358255451713395</v>
      </c>
      <c r="W29" s="32">
        <f t="shared" si="2"/>
        <v>21.105919003115265</v>
      </c>
      <c r="X29" s="32">
        <f t="shared" si="10"/>
        <v>6.4641744548286608</v>
      </c>
      <c r="Y29" s="32">
        <f t="shared" si="3"/>
        <v>39.797507788161994</v>
      </c>
      <c r="AB29" s="43"/>
      <c r="AC29" s="32">
        <f t="shared" si="11"/>
        <v>15.996520663539062</v>
      </c>
      <c r="AF29" s="61" t="s">
        <v>2786</v>
      </c>
      <c r="AG29" s="32">
        <v>16</v>
      </c>
    </row>
    <row r="32" spans="1:33">
      <c r="G32" s="44"/>
    </row>
    <row r="33" spans="3:13">
      <c r="G33" s="44"/>
    </row>
    <row r="40" spans="3:13" ht="15">
      <c r="C40" s="784"/>
      <c r="D40" s="784"/>
      <c r="E40" s="784"/>
      <c r="F40" s="784"/>
      <c r="G40" s="784"/>
      <c r="H40" s="784"/>
      <c r="I40" s="784"/>
      <c r="J40" s="784"/>
      <c r="K40" s="784"/>
      <c r="L40" s="784"/>
      <c r="M40" s="784"/>
    </row>
  </sheetData>
  <sortState ref="AF4:AG28">
    <sortCondition descending="1" ref="AG4"/>
  </sortState>
  <mergeCells count="2">
    <mergeCell ref="A29:B29"/>
    <mergeCell ref="C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abSelected="1" zoomScale="86" zoomScaleNormal="86" workbookViewId="0">
      <selection activeCell="S1" sqref="S1:BK1048576"/>
    </sheetView>
  </sheetViews>
  <sheetFormatPr defaultRowHeight="14.25"/>
  <cols>
    <col min="1" max="1" width="5.75" style="17" customWidth="1"/>
    <col min="2" max="2" width="11.25" style="739" customWidth="1"/>
    <col min="3" max="3" width="6.875" style="17" customWidth="1"/>
    <col min="4" max="4" width="15.375" style="17" customWidth="1"/>
    <col min="5" max="5" width="7.875" style="17" customWidth="1"/>
    <col min="6" max="7" width="8.125" style="17" customWidth="1"/>
    <col min="8" max="8" width="7.375" style="17" customWidth="1"/>
    <col min="9" max="9" width="8.5" style="17" customWidth="1"/>
    <col min="10" max="12" width="7.125" style="17" customWidth="1"/>
    <col min="13" max="13" width="8.875" style="17" customWidth="1"/>
    <col min="14" max="14" width="9" style="17" customWidth="1"/>
    <col min="15" max="15" width="15.875" style="17" customWidth="1"/>
    <col min="16" max="16" width="8.5" style="17" customWidth="1"/>
    <col min="17" max="17" width="12" style="17" hidden="1" customWidth="1"/>
    <col min="18" max="18" width="9" style="17" customWidth="1"/>
    <col min="19" max="19" width="9" style="17" hidden="1" customWidth="1"/>
    <col min="20" max="20" width="18.125" style="17" hidden="1" customWidth="1"/>
    <col min="21" max="21" width="12.375" style="17" hidden="1" customWidth="1"/>
    <col min="22" max="22" width="11.75" style="17" hidden="1" customWidth="1"/>
    <col min="23" max="24" width="11.875" style="17" hidden="1" customWidth="1"/>
    <col min="25" max="25" width="13.375" style="17" hidden="1" customWidth="1"/>
    <col min="26" max="26" width="9" style="17" hidden="1" customWidth="1"/>
    <col min="27" max="27" width="12.625" style="17" hidden="1" customWidth="1"/>
    <col min="28" max="30" width="9" style="17" hidden="1" customWidth="1"/>
    <col min="31" max="31" width="16.5" style="17" hidden="1" customWidth="1"/>
    <col min="32" max="32" width="20.875" style="17" hidden="1" customWidth="1"/>
    <col min="33" max="34" width="9" style="17" hidden="1" customWidth="1"/>
    <col min="35" max="35" width="14.875" style="17" hidden="1" customWidth="1"/>
    <col min="36" max="36" width="14.125" style="17" hidden="1" customWidth="1"/>
    <col min="37" max="38" width="9" style="17" hidden="1" customWidth="1"/>
    <col min="39" max="39" width="13.125" style="17" hidden="1" customWidth="1"/>
    <col min="40" max="40" width="10.75" style="17" hidden="1" customWidth="1"/>
    <col min="41" max="41" width="11.125" style="17" hidden="1" customWidth="1"/>
    <col min="42" max="42" width="9.875" style="17" hidden="1" customWidth="1"/>
    <col min="43" max="44" width="9" style="17" hidden="1" customWidth="1"/>
    <col min="45" max="45" width="15.25" style="17" hidden="1" customWidth="1"/>
    <col min="46" max="46" width="9" style="17" hidden="1" customWidth="1"/>
    <col min="47" max="63" width="0" style="17" hidden="1" customWidth="1"/>
    <col min="64" max="16384" width="9" style="17"/>
  </cols>
  <sheetData>
    <row r="1" spans="1:45">
      <c r="A1" s="23" t="s">
        <v>2785</v>
      </c>
    </row>
    <row r="3" spans="1:45" ht="42.75">
      <c r="A3" s="24" t="s">
        <v>1</v>
      </c>
      <c r="B3" s="740" t="s">
        <v>2</v>
      </c>
      <c r="C3" s="25" t="s">
        <v>2772</v>
      </c>
      <c r="D3" s="25" t="s">
        <v>2773</v>
      </c>
      <c r="E3" s="25" t="s">
        <v>2774</v>
      </c>
      <c r="F3" s="25" t="s">
        <v>2775</v>
      </c>
      <c r="G3" s="25" t="s">
        <v>2611</v>
      </c>
      <c r="H3" s="25" t="s">
        <v>2775</v>
      </c>
      <c r="I3" s="25" t="s">
        <v>2776</v>
      </c>
      <c r="J3" s="25" t="s">
        <v>2775</v>
      </c>
      <c r="K3" s="25" t="s">
        <v>2769</v>
      </c>
      <c r="L3" s="25" t="s">
        <v>2775</v>
      </c>
      <c r="M3" s="25" t="s">
        <v>2777</v>
      </c>
      <c r="N3" s="25" t="s">
        <v>2775</v>
      </c>
      <c r="O3" s="25" t="s">
        <v>2778</v>
      </c>
      <c r="P3" s="25" t="s">
        <v>2775</v>
      </c>
      <c r="Q3" s="26"/>
      <c r="T3" s="24"/>
      <c r="U3" s="25" t="s">
        <v>2774</v>
      </c>
      <c r="V3" s="25" t="s">
        <v>2611</v>
      </c>
      <c r="W3" s="25" t="s">
        <v>2776</v>
      </c>
      <c r="X3" s="25" t="s">
        <v>2769</v>
      </c>
      <c r="Y3" s="25" t="s">
        <v>2777</v>
      </c>
      <c r="AA3" s="24"/>
      <c r="AB3" s="746" t="s">
        <v>3186</v>
      </c>
      <c r="AC3" s="746" t="s">
        <v>3187</v>
      </c>
      <c r="AE3" s="24" t="s">
        <v>2779</v>
      </c>
      <c r="AF3" s="25" t="s">
        <v>2778</v>
      </c>
      <c r="AI3" s="24"/>
      <c r="AJ3" s="25" t="s">
        <v>2778</v>
      </c>
      <c r="AM3" s="27" t="s">
        <v>2</v>
      </c>
      <c r="AN3" s="27" t="s">
        <v>3188</v>
      </c>
      <c r="AO3" s="825" t="s">
        <v>2774</v>
      </c>
      <c r="AP3" s="825" t="s">
        <v>2611</v>
      </c>
      <c r="AQ3" s="825" t="s">
        <v>2776</v>
      </c>
      <c r="AR3" s="825" t="s">
        <v>2769</v>
      </c>
      <c r="AS3" s="825" t="s">
        <v>2777</v>
      </c>
    </row>
    <row r="4" spans="1:45">
      <c r="A4" s="27">
        <v>1</v>
      </c>
      <c r="B4" s="28" t="s">
        <v>2781</v>
      </c>
      <c r="C4" s="36">
        <v>78</v>
      </c>
      <c r="D4" s="814">
        <v>10350076.800000001</v>
      </c>
      <c r="E4" s="36">
        <v>1</v>
      </c>
      <c r="F4" s="30">
        <f>E4*100/C4</f>
        <v>1.2820512820512822</v>
      </c>
      <c r="G4" s="27">
        <v>0</v>
      </c>
      <c r="H4" s="30">
        <f>G4*100/C4</f>
        <v>0</v>
      </c>
      <c r="I4" s="27">
        <v>9</v>
      </c>
      <c r="J4" s="30">
        <f>I4*100/C4</f>
        <v>11.538461538461538</v>
      </c>
      <c r="K4" s="58">
        <v>4</v>
      </c>
      <c r="L4" s="30">
        <f>K4*100/C4</f>
        <v>5.1282051282051286</v>
      </c>
      <c r="M4" s="27">
        <v>64</v>
      </c>
      <c r="N4" s="30">
        <f>M4*100/C4</f>
        <v>82.051282051282058</v>
      </c>
      <c r="O4" s="34">
        <v>2305884</v>
      </c>
      <c r="P4" s="30">
        <f>O4*100/D4</f>
        <v>22.278907147819424</v>
      </c>
      <c r="Q4" s="815">
        <f>C4-E4-G4-I4-K4-M4</f>
        <v>0</v>
      </c>
      <c r="T4" s="15" t="s">
        <v>2781</v>
      </c>
      <c r="U4" s="32">
        <f t="shared" ref="U4:U29" si="0">F4</f>
        <v>1.2820512820512822</v>
      </c>
      <c r="V4" s="32">
        <f t="shared" ref="V4:V29" si="1">H4</f>
        <v>0</v>
      </c>
      <c r="W4" s="32">
        <f t="shared" ref="W4:W29" si="2">J4</f>
        <v>11.538461538461538</v>
      </c>
      <c r="X4" s="32">
        <f>L4</f>
        <v>5.1282051282051286</v>
      </c>
      <c r="Y4" s="32">
        <f t="shared" ref="Y4:Y29" si="3">N4</f>
        <v>82.051282051282058</v>
      </c>
      <c r="AA4" s="747" t="s">
        <v>970</v>
      </c>
      <c r="AB4" s="748">
        <v>97.674418604651166</v>
      </c>
      <c r="AC4" s="749">
        <v>97.67</v>
      </c>
      <c r="AD4" s="32"/>
      <c r="AE4" s="15" t="s">
        <v>2781</v>
      </c>
      <c r="AF4" s="32">
        <f t="shared" ref="AF4:AF29" si="4">P4</f>
        <v>22.278907147819424</v>
      </c>
      <c r="AI4" s="15" t="s">
        <v>970</v>
      </c>
      <c r="AJ4" s="32">
        <v>97.117864962700239</v>
      </c>
      <c r="AM4" s="15" t="str">
        <f>B4</f>
        <v>เมือง</v>
      </c>
      <c r="AN4" s="828">
        <f>C4</f>
        <v>78</v>
      </c>
      <c r="AO4" s="826">
        <f>E4</f>
        <v>1</v>
      </c>
      <c r="AP4" s="826">
        <f>G4</f>
        <v>0</v>
      </c>
      <c r="AQ4" s="826">
        <f>I4</f>
        <v>9</v>
      </c>
      <c r="AR4" s="827">
        <f>K4</f>
        <v>4</v>
      </c>
      <c r="AS4" s="826">
        <f>M4</f>
        <v>64</v>
      </c>
    </row>
    <row r="5" spans="1:45">
      <c r="A5" s="27">
        <v>2</v>
      </c>
      <c r="B5" s="28" t="s">
        <v>233</v>
      </c>
      <c r="C5" s="36">
        <v>85</v>
      </c>
      <c r="D5" s="816">
        <v>6778526.6600000001</v>
      </c>
      <c r="E5" s="36">
        <v>20</v>
      </c>
      <c r="F5" s="30">
        <f t="shared" ref="F5:F29" si="5">E5*100/C5</f>
        <v>23.529411764705884</v>
      </c>
      <c r="G5" s="27">
        <v>9</v>
      </c>
      <c r="H5" s="30">
        <f t="shared" ref="H5:H29" si="6">G5*100/C5</f>
        <v>10.588235294117647</v>
      </c>
      <c r="I5" s="27">
        <v>35</v>
      </c>
      <c r="J5" s="30">
        <f t="shared" ref="J5:J29" si="7">I5*100/C5</f>
        <v>41.176470588235297</v>
      </c>
      <c r="K5" s="58">
        <v>9</v>
      </c>
      <c r="L5" s="30">
        <f t="shared" ref="L5:L29" si="8">K5*100/C5</f>
        <v>10.588235294117647</v>
      </c>
      <c r="M5" s="27">
        <v>12</v>
      </c>
      <c r="N5" s="30">
        <f t="shared" ref="N5:N29" si="9">M5*100/C5</f>
        <v>14.117647058823529</v>
      </c>
      <c r="O5" s="34">
        <v>887250</v>
      </c>
      <c r="P5" s="30">
        <f t="shared" ref="P5:P29" si="10">O5*100/D5</f>
        <v>13.089127542060888</v>
      </c>
      <c r="Q5" s="815">
        <f t="shared" ref="Q5:Q29" si="11">C5-E5-G5-I5-K5-M5</f>
        <v>0</v>
      </c>
      <c r="T5" s="15" t="s">
        <v>233</v>
      </c>
      <c r="U5" s="32">
        <f t="shared" si="0"/>
        <v>23.529411764705884</v>
      </c>
      <c r="V5" s="32">
        <f t="shared" si="1"/>
        <v>10.588235294117647</v>
      </c>
      <c r="W5" s="32">
        <f t="shared" si="2"/>
        <v>41.176470588235297</v>
      </c>
      <c r="X5" s="32">
        <f t="shared" ref="X5:X29" si="12">L5</f>
        <v>10.588235294117647</v>
      </c>
      <c r="Y5" s="32">
        <f t="shared" si="3"/>
        <v>14.117647058823529</v>
      </c>
      <c r="AA5" s="747" t="s">
        <v>372</v>
      </c>
      <c r="AB5" s="748">
        <v>91.111111111111114</v>
      </c>
      <c r="AC5" s="749">
        <v>60</v>
      </c>
      <c r="AD5" s="32">
        <f t="shared" ref="AD5:AD29" si="13">AB5-AC5</f>
        <v>31.111111111111114</v>
      </c>
      <c r="AE5" s="15" t="s">
        <v>233</v>
      </c>
      <c r="AF5" s="32">
        <f t="shared" si="4"/>
        <v>13.089127542060888</v>
      </c>
      <c r="AI5" s="15" t="s">
        <v>372</v>
      </c>
      <c r="AJ5" s="32">
        <v>77.942706620413418</v>
      </c>
      <c r="AM5" s="15" t="str">
        <f t="shared" ref="AM5:AM29" si="14">B5</f>
        <v>ม่วงสามสิบ</v>
      </c>
      <c r="AN5" s="828">
        <f t="shared" ref="AN5:AN28" si="15">C5</f>
        <v>85</v>
      </c>
      <c r="AO5" s="826">
        <f t="shared" ref="AO5:AO29" si="16">E5</f>
        <v>20</v>
      </c>
      <c r="AP5" s="826">
        <f t="shared" ref="AP5:AP29" si="17">G5</f>
        <v>9</v>
      </c>
      <c r="AQ5" s="826">
        <f>I5</f>
        <v>35</v>
      </c>
      <c r="AR5" s="827">
        <f t="shared" ref="AR5:AR29" si="18">K5</f>
        <v>9</v>
      </c>
      <c r="AS5" s="826">
        <f t="shared" ref="AS5:AS29" si="19">M5</f>
        <v>12</v>
      </c>
    </row>
    <row r="6" spans="1:45">
      <c r="A6" s="27">
        <v>3</v>
      </c>
      <c r="B6" s="28" t="s">
        <v>370</v>
      </c>
      <c r="C6" s="36">
        <v>76</v>
      </c>
      <c r="D6" s="816">
        <v>6448333.1500000004</v>
      </c>
      <c r="E6" s="36">
        <v>42</v>
      </c>
      <c r="F6" s="30">
        <f>E6*100/C6</f>
        <v>55.263157894736842</v>
      </c>
      <c r="G6" s="27">
        <v>1</v>
      </c>
      <c r="H6" s="30">
        <f t="shared" si="6"/>
        <v>1.3157894736842106</v>
      </c>
      <c r="I6" s="27">
        <v>21</v>
      </c>
      <c r="J6" s="30">
        <f t="shared" si="7"/>
        <v>27.631578947368421</v>
      </c>
      <c r="K6" s="58">
        <v>8</v>
      </c>
      <c r="L6" s="30">
        <f t="shared" si="8"/>
        <v>10.526315789473685</v>
      </c>
      <c r="M6" s="27">
        <v>4</v>
      </c>
      <c r="N6" s="30">
        <f t="shared" si="9"/>
        <v>5.2631578947368425</v>
      </c>
      <c r="O6" s="34">
        <v>540000</v>
      </c>
      <c r="P6" s="30">
        <f t="shared" si="10"/>
        <v>8.3742571520207516</v>
      </c>
      <c r="Q6" s="815">
        <f t="shared" si="11"/>
        <v>0</v>
      </c>
      <c r="T6" s="15" t="s">
        <v>370</v>
      </c>
      <c r="U6" s="32">
        <f t="shared" si="0"/>
        <v>55.263157894736842</v>
      </c>
      <c r="V6" s="32">
        <f t="shared" si="1"/>
        <v>1.3157894736842106</v>
      </c>
      <c r="W6" s="32">
        <f t="shared" si="2"/>
        <v>27.631578947368421</v>
      </c>
      <c r="X6" s="32">
        <f t="shared" si="12"/>
        <v>10.526315789473685</v>
      </c>
      <c r="Y6" s="32">
        <f t="shared" si="3"/>
        <v>5.2631578947368425</v>
      </c>
      <c r="AA6" s="747" t="s">
        <v>969</v>
      </c>
      <c r="AB6" s="748">
        <v>90.476190476190482</v>
      </c>
      <c r="AC6" s="749">
        <v>91.67</v>
      </c>
      <c r="AD6" s="32">
        <f t="shared" si="13"/>
        <v>-1.1938095238095201</v>
      </c>
      <c r="AE6" s="15" t="s">
        <v>370</v>
      </c>
      <c r="AF6" s="32">
        <f t="shared" si="4"/>
        <v>8.3742571520207516</v>
      </c>
      <c r="AI6" s="15" t="s">
        <v>969</v>
      </c>
      <c r="AJ6" s="32">
        <v>74.094315513758005</v>
      </c>
      <c r="AM6" s="15" t="str">
        <f t="shared" si="14"/>
        <v>เขื่องใน</v>
      </c>
      <c r="AN6" s="828">
        <f t="shared" si="15"/>
        <v>76</v>
      </c>
      <c r="AO6" s="826">
        <f t="shared" si="16"/>
        <v>42</v>
      </c>
      <c r="AP6" s="826">
        <f t="shared" si="17"/>
        <v>1</v>
      </c>
      <c r="AQ6" s="826">
        <f>I6</f>
        <v>21</v>
      </c>
      <c r="AR6" s="827">
        <f t="shared" si="18"/>
        <v>8</v>
      </c>
      <c r="AS6" s="826">
        <f t="shared" si="19"/>
        <v>4</v>
      </c>
    </row>
    <row r="7" spans="1:45">
      <c r="A7" s="27">
        <v>4</v>
      </c>
      <c r="B7" s="28" t="s">
        <v>371</v>
      </c>
      <c r="C7" s="36">
        <v>23</v>
      </c>
      <c r="D7" s="816">
        <v>3907806.59</v>
      </c>
      <c r="E7" s="36">
        <v>5</v>
      </c>
      <c r="F7" s="30">
        <f t="shared" si="5"/>
        <v>21.739130434782609</v>
      </c>
      <c r="G7" s="27">
        <v>0</v>
      </c>
      <c r="H7" s="30">
        <f t="shared" si="6"/>
        <v>0</v>
      </c>
      <c r="I7" s="27">
        <v>9</v>
      </c>
      <c r="J7" s="30">
        <f t="shared" si="7"/>
        <v>39.130434782608695</v>
      </c>
      <c r="K7" s="58">
        <v>1</v>
      </c>
      <c r="L7" s="30">
        <f t="shared" si="8"/>
        <v>4.3478260869565215</v>
      </c>
      <c r="M7" s="27">
        <v>8</v>
      </c>
      <c r="N7" s="30">
        <f t="shared" si="9"/>
        <v>34.782608695652172</v>
      </c>
      <c r="O7" s="34">
        <v>570730</v>
      </c>
      <c r="P7" s="30">
        <f t="shared" si="10"/>
        <v>14.604868149321588</v>
      </c>
      <c r="Q7" s="815">
        <f t="shared" si="11"/>
        <v>0</v>
      </c>
      <c r="T7" s="15" t="s">
        <v>371</v>
      </c>
      <c r="U7" s="32">
        <f t="shared" si="0"/>
        <v>21.739130434782609</v>
      </c>
      <c r="V7" s="32">
        <f t="shared" si="1"/>
        <v>0</v>
      </c>
      <c r="W7" s="32">
        <f t="shared" si="2"/>
        <v>39.130434782608695</v>
      </c>
      <c r="X7" s="32">
        <f t="shared" si="12"/>
        <v>4.3478260869565215</v>
      </c>
      <c r="Y7" s="32">
        <f t="shared" si="3"/>
        <v>34.782608695652172</v>
      </c>
      <c r="AA7" s="747" t="s">
        <v>1430</v>
      </c>
      <c r="AB7" s="748">
        <v>88.888888888888886</v>
      </c>
      <c r="AC7" s="749">
        <v>88.89</v>
      </c>
      <c r="AD7" s="32">
        <f t="shared" si="13"/>
        <v>-1.1111111111148375E-3</v>
      </c>
      <c r="AE7" s="15" t="s">
        <v>371</v>
      </c>
      <c r="AF7" s="32">
        <f t="shared" si="4"/>
        <v>14.604868149321588</v>
      </c>
      <c r="AI7" s="15" t="s">
        <v>1611</v>
      </c>
      <c r="AJ7" s="32">
        <v>67.704123558698441</v>
      </c>
      <c r="AM7" s="15" t="str">
        <f t="shared" si="14"/>
        <v>ดอนมดแดง</v>
      </c>
      <c r="AN7" s="828">
        <f t="shared" si="15"/>
        <v>23</v>
      </c>
      <c r="AO7" s="826">
        <f t="shared" si="16"/>
        <v>5</v>
      </c>
      <c r="AP7" s="826">
        <f t="shared" si="17"/>
        <v>0</v>
      </c>
      <c r="AQ7" s="826">
        <f>I7</f>
        <v>9</v>
      </c>
      <c r="AR7" s="827">
        <f t="shared" si="18"/>
        <v>1</v>
      </c>
      <c r="AS7" s="826">
        <f t="shared" si="19"/>
        <v>8</v>
      </c>
    </row>
    <row r="8" spans="1:45">
      <c r="A8" s="27">
        <v>5</v>
      </c>
      <c r="B8" s="28" t="s">
        <v>501</v>
      </c>
      <c r="C8" s="36">
        <v>34</v>
      </c>
      <c r="D8" s="816">
        <v>4010271.16</v>
      </c>
      <c r="E8" s="36">
        <v>1</v>
      </c>
      <c r="F8" s="30">
        <f t="shared" si="5"/>
        <v>2.9411764705882355</v>
      </c>
      <c r="G8" s="27">
        <v>0</v>
      </c>
      <c r="H8" s="30">
        <f t="shared" si="6"/>
        <v>0</v>
      </c>
      <c r="I8" s="27">
        <v>5</v>
      </c>
      <c r="J8" s="30">
        <f t="shared" si="7"/>
        <v>14.705882352941176</v>
      </c>
      <c r="K8" s="58">
        <v>6</v>
      </c>
      <c r="L8" s="30">
        <f t="shared" si="8"/>
        <v>17.647058823529413</v>
      </c>
      <c r="M8" s="27">
        <v>22</v>
      </c>
      <c r="N8" s="30">
        <f t="shared" si="9"/>
        <v>64.705882352941174</v>
      </c>
      <c r="O8" s="34">
        <v>1314390</v>
      </c>
      <c r="P8" s="30">
        <f t="shared" si="10"/>
        <v>32.775589169885457</v>
      </c>
      <c r="Q8" s="815">
        <f>C8-E8-G8-I8-K8-M8</f>
        <v>0</v>
      </c>
      <c r="T8" s="15" t="s">
        <v>501</v>
      </c>
      <c r="U8" s="32">
        <f>F8</f>
        <v>2.9411764705882355</v>
      </c>
      <c r="V8" s="32">
        <f>H8</f>
        <v>0</v>
      </c>
      <c r="W8" s="32">
        <f>J8</f>
        <v>14.705882352941176</v>
      </c>
      <c r="X8" s="32">
        <f t="shared" si="12"/>
        <v>17.647058823529413</v>
      </c>
      <c r="Y8" s="32">
        <f>N8</f>
        <v>64.705882352941174</v>
      </c>
      <c r="AA8" s="747" t="s">
        <v>1883</v>
      </c>
      <c r="AB8" s="748">
        <v>85.18518518518519</v>
      </c>
      <c r="AC8" s="749">
        <v>94.44</v>
      </c>
      <c r="AD8" s="32">
        <f t="shared" si="13"/>
        <v>-9.2548148148148073</v>
      </c>
      <c r="AE8" s="15" t="s">
        <v>501</v>
      </c>
      <c r="AF8" s="32">
        <f t="shared" si="4"/>
        <v>32.775589169885457</v>
      </c>
      <c r="AI8" s="15" t="s">
        <v>1883</v>
      </c>
      <c r="AJ8" s="32">
        <v>52.805670176880589</v>
      </c>
      <c r="AM8" s="15" t="str">
        <f t="shared" si="14"/>
        <v>เหล่าเสือโก้ก</v>
      </c>
      <c r="AN8" s="828">
        <f t="shared" si="15"/>
        <v>34</v>
      </c>
      <c r="AO8" s="826">
        <f t="shared" si="16"/>
        <v>1</v>
      </c>
      <c r="AP8" s="826">
        <f t="shared" si="17"/>
        <v>0</v>
      </c>
      <c r="AQ8" s="826">
        <f>I8</f>
        <v>5</v>
      </c>
      <c r="AR8" s="827">
        <f t="shared" si="18"/>
        <v>6</v>
      </c>
      <c r="AS8" s="826">
        <f t="shared" si="19"/>
        <v>22</v>
      </c>
    </row>
    <row r="9" spans="1:45">
      <c r="A9" s="27">
        <v>6</v>
      </c>
      <c r="B9" s="28" t="s">
        <v>372</v>
      </c>
      <c r="C9" s="36">
        <v>45</v>
      </c>
      <c r="D9" s="816">
        <v>3473448.79</v>
      </c>
      <c r="E9" s="36">
        <v>1</v>
      </c>
      <c r="F9" s="30">
        <f t="shared" si="5"/>
        <v>2.2222222222222223</v>
      </c>
      <c r="G9" s="27">
        <v>0</v>
      </c>
      <c r="H9" s="30">
        <f t="shared" si="6"/>
        <v>0</v>
      </c>
      <c r="I9" s="27">
        <v>2</v>
      </c>
      <c r="J9" s="30">
        <f t="shared" si="7"/>
        <v>4.4444444444444446</v>
      </c>
      <c r="K9" s="58">
        <v>1</v>
      </c>
      <c r="L9" s="30">
        <f t="shared" si="8"/>
        <v>2.2222222222222223</v>
      </c>
      <c r="M9" s="27">
        <v>41</v>
      </c>
      <c r="N9" s="30">
        <f t="shared" si="9"/>
        <v>91.111111111111114</v>
      </c>
      <c r="O9" s="34">
        <v>2707300</v>
      </c>
      <c r="P9" s="30">
        <f t="shared" si="10"/>
        <v>77.942706620413418</v>
      </c>
      <c r="Q9" s="815">
        <f t="shared" si="11"/>
        <v>0</v>
      </c>
      <c r="T9" s="15" t="s">
        <v>372</v>
      </c>
      <c r="U9" s="32">
        <f t="shared" si="0"/>
        <v>2.2222222222222223</v>
      </c>
      <c r="V9" s="32">
        <f t="shared" si="1"/>
        <v>0</v>
      </c>
      <c r="W9" s="32">
        <f t="shared" si="2"/>
        <v>4.4444444444444446</v>
      </c>
      <c r="X9" s="32">
        <f t="shared" si="12"/>
        <v>2.2222222222222223</v>
      </c>
      <c r="Y9" s="32">
        <f t="shared" si="3"/>
        <v>91.111111111111114</v>
      </c>
      <c r="AA9" s="747" t="s">
        <v>1611</v>
      </c>
      <c r="AB9" s="748">
        <v>82.352941176470594</v>
      </c>
      <c r="AC9" s="749">
        <v>88.24</v>
      </c>
      <c r="AD9" s="32">
        <f t="shared" si="13"/>
        <v>-5.8870588235294008</v>
      </c>
      <c r="AE9" s="15" t="s">
        <v>372</v>
      </c>
      <c r="AF9" s="32">
        <f t="shared" si="4"/>
        <v>77.942706620413418</v>
      </c>
      <c r="AI9" s="15" t="s">
        <v>1430</v>
      </c>
      <c r="AJ9" s="32">
        <v>52.017206259244205</v>
      </c>
      <c r="AM9" s="15" t="str">
        <f t="shared" si="14"/>
        <v>ตาลสุม</v>
      </c>
      <c r="AN9" s="828">
        <f t="shared" si="15"/>
        <v>45</v>
      </c>
      <c r="AO9" s="826">
        <f t="shared" si="16"/>
        <v>1</v>
      </c>
      <c r="AP9" s="826">
        <f t="shared" si="17"/>
        <v>0</v>
      </c>
      <c r="AQ9" s="826">
        <f>I9</f>
        <v>2</v>
      </c>
      <c r="AR9" s="827">
        <f t="shared" si="18"/>
        <v>1</v>
      </c>
      <c r="AS9" s="826">
        <f t="shared" si="19"/>
        <v>41</v>
      </c>
    </row>
    <row r="10" spans="1:45">
      <c r="A10" s="27">
        <v>7</v>
      </c>
      <c r="B10" s="28" t="s">
        <v>602</v>
      </c>
      <c r="C10" s="36">
        <v>52</v>
      </c>
      <c r="D10" s="816">
        <v>12881919.859999999</v>
      </c>
      <c r="E10" s="36">
        <v>3</v>
      </c>
      <c r="F10" s="30">
        <f t="shared" si="5"/>
        <v>5.7692307692307692</v>
      </c>
      <c r="G10" s="27">
        <v>1</v>
      </c>
      <c r="H10" s="30">
        <f t="shared" si="6"/>
        <v>1.9230769230769231</v>
      </c>
      <c r="I10" s="27">
        <v>13</v>
      </c>
      <c r="J10" s="30">
        <f t="shared" si="7"/>
        <v>25</v>
      </c>
      <c r="K10" s="58">
        <v>2</v>
      </c>
      <c r="L10" s="30">
        <f t="shared" si="8"/>
        <v>3.8461538461538463</v>
      </c>
      <c r="M10" s="27">
        <v>33</v>
      </c>
      <c r="N10" s="30">
        <f t="shared" si="9"/>
        <v>63.46153846153846</v>
      </c>
      <c r="O10" s="34">
        <v>2899984</v>
      </c>
      <c r="P10" s="30">
        <f t="shared" si="10"/>
        <v>22.512048138141424</v>
      </c>
      <c r="Q10" s="815">
        <f t="shared" si="11"/>
        <v>0</v>
      </c>
      <c r="T10" s="15" t="s">
        <v>2782</v>
      </c>
      <c r="U10" s="32">
        <f t="shared" si="0"/>
        <v>5.7692307692307692</v>
      </c>
      <c r="V10" s="32">
        <f t="shared" si="1"/>
        <v>1.9230769230769231</v>
      </c>
      <c r="W10" s="32">
        <f t="shared" si="2"/>
        <v>25</v>
      </c>
      <c r="X10" s="32">
        <f t="shared" si="12"/>
        <v>3.8461538461538463</v>
      </c>
      <c r="Y10" s="32">
        <f t="shared" si="3"/>
        <v>63.46153846153846</v>
      </c>
      <c r="AA10" s="747" t="s">
        <v>2781</v>
      </c>
      <c r="AB10" s="748">
        <v>82.051282051282058</v>
      </c>
      <c r="AC10" s="749">
        <v>82.05</v>
      </c>
      <c r="AD10" s="32">
        <f t="shared" si="13"/>
        <v>1.2820512820610475E-3</v>
      </c>
      <c r="AE10" s="15" t="s">
        <v>602</v>
      </c>
      <c r="AF10" s="32">
        <f t="shared" si="4"/>
        <v>22.512048138141424</v>
      </c>
      <c r="AI10" s="15" t="s">
        <v>968</v>
      </c>
      <c r="AJ10" s="32">
        <v>51.159474780210893</v>
      </c>
      <c r="AM10" s="15" t="str">
        <f t="shared" si="14"/>
        <v>ตระการพืชผล</v>
      </c>
      <c r="AN10" s="828">
        <f t="shared" si="15"/>
        <v>52</v>
      </c>
      <c r="AO10" s="826">
        <f t="shared" si="16"/>
        <v>3</v>
      </c>
      <c r="AP10" s="826">
        <f t="shared" si="17"/>
        <v>1</v>
      </c>
      <c r="AQ10" s="826">
        <f>I10</f>
        <v>13</v>
      </c>
      <c r="AR10" s="827">
        <f t="shared" si="18"/>
        <v>2</v>
      </c>
      <c r="AS10" s="826">
        <f t="shared" si="19"/>
        <v>33</v>
      </c>
    </row>
    <row r="11" spans="1:45">
      <c r="A11" s="27">
        <v>8</v>
      </c>
      <c r="B11" s="28" t="s">
        <v>968</v>
      </c>
      <c r="C11" s="40">
        <v>67</v>
      </c>
      <c r="D11" s="817">
        <v>5247837.3</v>
      </c>
      <c r="E11" s="40">
        <v>12</v>
      </c>
      <c r="F11" s="30">
        <f t="shared" si="5"/>
        <v>17.910447761194028</v>
      </c>
      <c r="G11" s="40">
        <v>0</v>
      </c>
      <c r="H11" s="30">
        <f t="shared" si="6"/>
        <v>0</v>
      </c>
      <c r="I11" s="42">
        <v>15</v>
      </c>
      <c r="J11" s="30">
        <f t="shared" si="7"/>
        <v>22.388059701492537</v>
      </c>
      <c r="K11" s="58">
        <v>0</v>
      </c>
      <c r="L11" s="30">
        <f t="shared" si="8"/>
        <v>0</v>
      </c>
      <c r="M11" s="42">
        <v>40</v>
      </c>
      <c r="N11" s="30">
        <f t="shared" si="9"/>
        <v>59.701492537313435</v>
      </c>
      <c r="O11" s="41">
        <v>2684766</v>
      </c>
      <c r="P11" s="30">
        <f t="shared" si="10"/>
        <v>51.159474780210893</v>
      </c>
      <c r="Q11" s="815">
        <f t="shared" si="11"/>
        <v>0</v>
      </c>
      <c r="T11" s="15" t="s">
        <v>968</v>
      </c>
      <c r="U11" s="32">
        <f>F11</f>
        <v>17.910447761194028</v>
      </c>
      <c r="V11" s="32">
        <f>H11</f>
        <v>0</v>
      </c>
      <c r="W11" s="32">
        <f>J11</f>
        <v>22.388059701492537</v>
      </c>
      <c r="X11" s="32">
        <f t="shared" si="12"/>
        <v>0</v>
      </c>
      <c r="Y11" s="32">
        <f>N11</f>
        <v>59.701492537313435</v>
      </c>
      <c r="AA11" s="747" t="s">
        <v>772</v>
      </c>
      <c r="AB11" s="748">
        <v>80.487804878048777</v>
      </c>
      <c r="AC11" s="749">
        <v>80.489999999999995</v>
      </c>
      <c r="AD11" s="32">
        <f t="shared" si="13"/>
        <v>-2.1951219512175157E-3</v>
      </c>
      <c r="AE11" s="15" t="s">
        <v>968</v>
      </c>
      <c r="AF11" s="32">
        <f t="shared" si="4"/>
        <v>51.159474780210893</v>
      </c>
      <c r="AI11" s="15" t="s">
        <v>2054</v>
      </c>
      <c r="AJ11" s="32">
        <v>48.385707309208868</v>
      </c>
      <c r="AM11" s="15" t="str">
        <f t="shared" si="14"/>
        <v>ศรีเมืองใหม่</v>
      </c>
      <c r="AN11" s="828">
        <f t="shared" si="15"/>
        <v>67</v>
      </c>
      <c r="AO11" s="826">
        <f t="shared" si="16"/>
        <v>12</v>
      </c>
      <c r="AP11" s="826">
        <f t="shared" si="17"/>
        <v>0</v>
      </c>
      <c r="AQ11" s="826">
        <f>I11</f>
        <v>15</v>
      </c>
      <c r="AR11" s="827">
        <f t="shared" si="18"/>
        <v>0</v>
      </c>
      <c r="AS11" s="826">
        <f t="shared" si="19"/>
        <v>40</v>
      </c>
    </row>
    <row r="12" spans="1:45">
      <c r="A12" s="27">
        <v>9</v>
      </c>
      <c r="B12" s="28" t="s">
        <v>883</v>
      </c>
      <c r="C12" s="40">
        <v>38</v>
      </c>
      <c r="D12" s="817">
        <v>5151954.5199999996</v>
      </c>
      <c r="E12" s="40">
        <v>2</v>
      </c>
      <c r="F12" s="30">
        <f t="shared" si="5"/>
        <v>5.2631578947368425</v>
      </c>
      <c r="G12" s="40">
        <v>1</v>
      </c>
      <c r="H12" s="30">
        <f t="shared" si="6"/>
        <v>2.6315789473684212</v>
      </c>
      <c r="I12" s="42">
        <v>3</v>
      </c>
      <c r="J12" s="30">
        <f t="shared" si="7"/>
        <v>7.8947368421052628</v>
      </c>
      <c r="K12" s="58">
        <v>2</v>
      </c>
      <c r="L12" s="30">
        <f t="shared" si="8"/>
        <v>5.2631578947368425</v>
      </c>
      <c r="M12" s="42">
        <v>30</v>
      </c>
      <c r="N12" s="30">
        <f t="shared" si="9"/>
        <v>78.94736842105263</v>
      </c>
      <c r="O12" s="41">
        <v>1247178.5</v>
      </c>
      <c r="P12" s="30">
        <f t="shared" si="10"/>
        <v>24.207870918860522</v>
      </c>
      <c r="Q12" s="815">
        <f>C12-E12-G12-I12-K12-M12</f>
        <v>0</v>
      </c>
      <c r="T12" s="15" t="s">
        <v>883</v>
      </c>
      <c r="U12" s="32">
        <f>F12</f>
        <v>5.2631578947368425</v>
      </c>
      <c r="V12" s="32">
        <f>H12</f>
        <v>2.6315789473684212</v>
      </c>
      <c r="W12" s="32">
        <f>J12</f>
        <v>7.8947368421052628</v>
      </c>
      <c r="X12" s="32">
        <f t="shared" si="12"/>
        <v>5.2631578947368425</v>
      </c>
      <c r="Y12" s="32">
        <f>N12</f>
        <v>78.94736842105263</v>
      </c>
      <c r="AA12" s="747" t="s">
        <v>2054</v>
      </c>
      <c r="AB12" s="748">
        <v>80</v>
      </c>
      <c r="AC12" s="749">
        <v>80</v>
      </c>
      <c r="AD12" s="32">
        <f t="shared" si="13"/>
        <v>0</v>
      </c>
      <c r="AE12" s="15" t="s">
        <v>883</v>
      </c>
      <c r="AF12" s="32">
        <f t="shared" si="4"/>
        <v>24.207870918860522</v>
      </c>
      <c r="AI12" s="15" t="s">
        <v>2100</v>
      </c>
      <c r="AJ12" s="32">
        <v>37.366648254115354</v>
      </c>
      <c r="AM12" s="15" t="str">
        <f t="shared" si="14"/>
        <v>กุดข้าวปุ้น</v>
      </c>
      <c r="AN12" s="828">
        <f t="shared" si="15"/>
        <v>38</v>
      </c>
      <c r="AO12" s="826">
        <f t="shared" si="16"/>
        <v>2</v>
      </c>
      <c r="AP12" s="826">
        <f t="shared" si="17"/>
        <v>1</v>
      </c>
      <c r="AQ12" s="826">
        <f>I12</f>
        <v>3</v>
      </c>
      <c r="AR12" s="827">
        <f t="shared" si="18"/>
        <v>2</v>
      </c>
      <c r="AS12" s="826">
        <f t="shared" si="19"/>
        <v>30</v>
      </c>
    </row>
    <row r="13" spans="1:45">
      <c r="A13" s="27">
        <v>10</v>
      </c>
      <c r="B13" s="28" t="s">
        <v>772</v>
      </c>
      <c r="C13" s="36">
        <v>41</v>
      </c>
      <c r="D13" s="816">
        <v>4924776.3600000003</v>
      </c>
      <c r="E13" s="36">
        <v>1</v>
      </c>
      <c r="F13" s="30">
        <f t="shared" si="5"/>
        <v>2.4390243902439024</v>
      </c>
      <c r="G13" s="27">
        <v>1</v>
      </c>
      <c r="H13" s="30">
        <f t="shared" si="6"/>
        <v>2.4390243902439024</v>
      </c>
      <c r="I13" s="27">
        <v>1</v>
      </c>
      <c r="J13" s="30">
        <f t="shared" si="7"/>
        <v>2.4390243902439024</v>
      </c>
      <c r="K13" s="58">
        <v>5</v>
      </c>
      <c r="L13" s="30">
        <f t="shared" si="8"/>
        <v>12.195121951219512</v>
      </c>
      <c r="M13" s="27">
        <v>33</v>
      </c>
      <c r="N13" s="30">
        <f t="shared" si="9"/>
        <v>80.487804878048777</v>
      </c>
      <c r="O13" s="34">
        <v>1145572.68</v>
      </c>
      <c r="P13" s="30">
        <f t="shared" si="10"/>
        <v>23.261415265565478</v>
      </c>
      <c r="Q13" s="815">
        <f t="shared" si="11"/>
        <v>0</v>
      </c>
      <c r="T13" s="15" t="s">
        <v>772</v>
      </c>
      <c r="U13" s="32">
        <f t="shared" si="0"/>
        <v>2.4390243902439024</v>
      </c>
      <c r="V13" s="32">
        <f t="shared" si="1"/>
        <v>2.4390243902439024</v>
      </c>
      <c r="W13" s="32">
        <f t="shared" si="2"/>
        <v>2.4390243902439024</v>
      </c>
      <c r="X13" s="32">
        <f t="shared" si="12"/>
        <v>12.195121951219512</v>
      </c>
      <c r="Y13" s="32">
        <f t="shared" si="3"/>
        <v>80.487804878048777</v>
      </c>
      <c r="AA13" s="747" t="s">
        <v>1733</v>
      </c>
      <c r="AB13" s="748">
        <v>79.268292682926827</v>
      </c>
      <c r="AC13" s="749">
        <v>79.27</v>
      </c>
      <c r="AD13" s="32">
        <f t="shared" si="13"/>
        <v>-1.7073170731691789E-3</v>
      </c>
      <c r="AE13" s="15" t="s">
        <v>772</v>
      </c>
      <c r="AF13" s="32">
        <f t="shared" si="4"/>
        <v>23.261415265565478</v>
      </c>
      <c r="AI13" s="15" t="s">
        <v>1525</v>
      </c>
      <c r="AJ13" s="32">
        <v>36.068136228518384</v>
      </c>
      <c r="AM13" s="15" t="str">
        <f t="shared" si="14"/>
        <v>เขมราฐ</v>
      </c>
      <c r="AN13" s="828">
        <f t="shared" si="15"/>
        <v>41</v>
      </c>
      <c r="AO13" s="826">
        <f t="shared" si="16"/>
        <v>1</v>
      </c>
      <c r="AP13" s="826">
        <f t="shared" si="17"/>
        <v>1</v>
      </c>
      <c r="AQ13" s="826">
        <f>I13</f>
        <v>1</v>
      </c>
      <c r="AR13" s="827">
        <f t="shared" si="18"/>
        <v>5</v>
      </c>
      <c r="AS13" s="826">
        <f t="shared" si="19"/>
        <v>33</v>
      </c>
    </row>
    <row r="14" spans="1:45">
      <c r="A14" s="27">
        <v>11</v>
      </c>
      <c r="B14" s="28" t="s">
        <v>970</v>
      </c>
      <c r="C14" s="40">
        <v>43</v>
      </c>
      <c r="D14" s="816">
        <v>3192163.06</v>
      </c>
      <c r="E14" s="40">
        <v>1</v>
      </c>
      <c r="F14" s="30">
        <f t="shared" si="5"/>
        <v>2.3255813953488373</v>
      </c>
      <c r="G14" s="40">
        <v>0</v>
      </c>
      <c r="H14" s="30">
        <f t="shared" si="6"/>
        <v>0</v>
      </c>
      <c r="I14" s="42">
        <v>0</v>
      </c>
      <c r="J14" s="30">
        <f t="shared" si="7"/>
        <v>0</v>
      </c>
      <c r="K14" s="58">
        <v>0</v>
      </c>
      <c r="L14" s="30">
        <f t="shared" si="8"/>
        <v>0</v>
      </c>
      <c r="M14" s="42">
        <v>42</v>
      </c>
      <c r="N14" s="30">
        <f t="shared" si="9"/>
        <v>97.674418604651166</v>
      </c>
      <c r="O14" s="41">
        <v>3100160.61</v>
      </c>
      <c r="P14" s="30">
        <f t="shared" si="10"/>
        <v>97.117864962700239</v>
      </c>
      <c r="Q14" s="815">
        <f>C14-E14-G14-I14-K14-M14</f>
        <v>0</v>
      </c>
      <c r="T14" s="15" t="s">
        <v>970</v>
      </c>
      <c r="U14" s="32">
        <f>F14</f>
        <v>2.3255813953488373</v>
      </c>
      <c r="V14" s="32">
        <f>H14</f>
        <v>0</v>
      </c>
      <c r="W14" s="32">
        <f>J14</f>
        <v>0</v>
      </c>
      <c r="X14" s="32">
        <f t="shared" si="12"/>
        <v>0</v>
      </c>
      <c r="Y14" s="32">
        <f>N14</f>
        <v>97.674418604651166</v>
      </c>
      <c r="AA14" s="747" t="s">
        <v>883</v>
      </c>
      <c r="AB14" s="748">
        <v>78.94736842105263</v>
      </c>
      <c r="AC14" s="749">
        <v>55.26</v>
      </c>
      <c r="AD14" s="32">
        <f t="shared" si="13"/>
        <v>23.687368421052632</v>
      </c>
      <c r="AE14" s="15" t="s">
        <v>970</v>
      </c>
      <c r="AF14" s="32">
        <f t="shared" si="4"/>
        <v>97.117864962700239</v>
      </c>
      <c r="AI14" s="15" t="s">
        <v>501</v>
      </c>
      <c r="AJ14" s="32">
        <v>32.775589169885457</v>
      </c>
      <c r="AM14" s="15" t="str">
        <f t="shared" si="14"/>
        <v>นาตาล</v>
      </c>
      <c r="AN14" s="828">
        <f t="shared" si="15"/>
        <v>43</v>
      </c>
      <c r="AO14" s="826">
        <f t="shared" si="16"/>
        <v>1</v>
      </c>
      <c r="AP14" s="826">
        <f t="shared" si="17"/>
        <v>0</v>
      </c>
      <c r="AQ14" s="826">
        <f>I14</f>
        <v>0</v>
      </c>
      <c r="AR14" s="827">
        <f t="shared" si="18"/>
        <v>0</v>
      </c>
      <c r="AS14" s="826">
        <f t="shared" si="19"/>
        <v>42</v>
      </c>
    </row>
    <row r="15" spans="1:45">
      <c r="A15" s="27">
        <v>12</v>
      </c>
      <c r="B15" s="28" t="s">
        <v>969</v>
      </c>
      <c r="C15" s="40">
        <v>84</v>
      </c>
      <c r="D15" s="817">
        <v>4381294.2699999996</v>
      </c>
      <c r="E15" s="40">
        <v>6</v>
      </c>
      <c r="F15" s="30">
        <f t="shared" si="5"/>
        <v>7.1428571428571432</v>
      </c>
      <c r="G15" s="40">
        <v>0</v>
      </c>
      <c r="H15" s="30">
        <f t="shared" si="6"/>
        <v>0</v>
      </c>
      <c r="I15" s="42">
        <v>1</v>
      </c>
      <c r="J15" s="30">
        <f t="shared" si="7"/>
        <v>1.1904761904761905</v>
      </c>
      <c r="K15" s="58">
        <v>1</v>
      </c>
      <c r="L15" s="30">
        <f t="shared" si="8"/>
        <v>1.1904761904761905</v>
      </c>
      <c r="M15" s="42">
        <v>76</v>
      </c>
      <c r="N15" s="30">
        <f t="shared" si="9"/>
        <v>90.476190476190482</v>
      </c>
      <c r="O15" s="41">
        <v>3246290</v>
      </c>
      <c r="P15" s="30">
        <f t="shared" si="10"/>
        <v>74.094315513758005</v>
      </c>
      <c r="Q15" s="815">
        <f t="shared" si="11"/>
        <v>0</v>
      </c>
      <c r="T15" s="15" t="s">
        <v>969</v>
      </c>
      <c r="U15" s="32">
        <f t="shared" si="0"/>
        <v>7.1428571428571432</v>
      </c>
      <c r="V15" s="32">
        <f t="shared" si="1"/>
        <v>0</v>
      </c>
      <c r="W15" s="32">
        <f t="shared" si="2"/>
        <v>1.1904761904761905</v>
      </c>
      <c r="X15" s="32">
        <f t="shared" si="12"/>
        <v>1.1904761904761905</v>
      </c>
      <c r="Y15" s="32">
        <f t="shared" si="3"/>
        <v>90.476190476190482</v>
      </c>
      <c r="AA15" s="747" t="s">
        <v>1525</v>
      </c>
      <c r="AB15" s="748">
        <v>70</v>
      </c>
      <c r="AC15" s="749">
        <v>73.33</v>
      </c>
      <c r="AD15" s="32">
        <f t="shared" si="13"/>
        <v>-3.3299999999999983</v>
      </c>
      <c r="AE15" s="15" t="s">
        <v>969</v>
      </c>
      <c r="AF15" s="32">
        <f t="shared" si="4"/>
        <v>74.094315513758005</v>
      </c>
      <c r="AI15" s="15" t="s">
        <v>1284</v>
      </c>
      <c r="AJ15" s="32">
        <v>26.538690501718726</v>
      </c>
      <c r="AM15" s="15" t="str">
        <f t="shared" si="14"/>
        <v>โพธิ์ไทร</v>
      </c>
      <c r="AN15" s="828">
        <f t="shared" si="15"/>
        <v>84</v>
      </c>
      <c r="AO15" s="826">
        <f t="shared" si="16"/>
        <v>6</v>
      </c>
      <c r="AP15" s="826">
        <f t="shared" si="17"/>
        <v>0</v>
      </c>
      <c r="AQ15" s="826">
        <f>I15</f>
        <v>1</v>
      </c>
      <c r="AR15" s="827">
        <f t="shared" si="18"/>
        <v>1</v>
      </c>
      <c r="AS15" s="826">
        <f t="shared" si="19"/>
        <v>76</v>
      </c>
    </row>
    <row r="16" spans="1:45">
      <c r="A16" s="27">
        <v>13</v>
      </c>
      <c r="B16" s="28" t="s">
        <v>1020</v>
      </c>
      <c r="C16" s="40">
        <v>55</v>
      </c>
      <c r="D16" s="816">
        <v>13105425.82</v>
      </c>
      <c r="E16" s="40">
        <v>6</v>
      </c>
      <c r="F16" s="30">
        <f t="shared" si="5"/>
        <v>10.909090909090908</v>
      </c>
      <c r="G16" s="40">
        <v>0</v>
      </c>
      <c r="H16" s="30">
        <f t="shared" si="6"/>
        <v>0</v>
      </c>
      <c r="I16" s="42">
        <v>13</v>
      </c>
      <c r="J16" s="30">
        <f t="shared" si="7"/>
        <v>23.636363636363637</v>
      </c>
      <c r="K16" s="58">
        <v>5</v>
      </c>
      <c r="L16" s="30">
        <f t="shared" si="8"/>
        <v>9.0909090909090917</v>
      </c>
      <c r="M16" s="42">
        <v>31</v>
      </c>
      <c r="N16" s="30">
        <f t="shared" si="9"/>
        <v>56.363636363636367</v>
      </c>
      <c r="O16" s="41">
        <v>2183585.2200000002</v>
      </c>
      <c r="P16" s="30">
        <f t="shared" si="10"/>
        <v>16.66168844867034</v>
      </c>
      <c r="Q16" s="815">
        <f t="shared" si="11"/>
        <v>0</v>
      </c>
      <c r="T16" s="15" t="s">
        <v>1020</v>
      </c>
      <c r="U16" s="32">
        <f t="shared" si="0"/>
        <v>10.909090909090908</v>
      </c>
      <c r="V16" s="32">
        <f t="shared" si="1"/>
        <v>0</v>
      </c>
      <c r="W16" s="32">
        <f t="shared" si="2"/>
        <v>23.636363636363637</v>
      </c>
      <c r="X16" s="32">
        <f t="shared" si="12"/>
        <v>9.0909090909090917</v>
      </c>
      <c r="Y16" s="32">
        <f t="shared" si="3"/>
        <v>56.363636363636367</v>
      </c>
      <c r="AA16" s="747" t="s">
        <v>2100</v>
      </c>
      <c r="AB16" s="748">
        <v>69.230769230769226</v>
      </c>
      <c r="AC16" s="749">
        <v>69.23</v>
      </c>
      <c r="AD16" s="32">
        <f t="shared" si="13"/>
        <v>7.6923076922241762E-4</v>
      </c>
      <c r="AE16" s="15" t="s">
        <v>1020</v>
      </c>
      <c r="AF16" s="32">
        <f t="shared" si="4"/>
        <v>16.66168844867034</v>
      </c>
      <c r="AI16" s="15" t="s">
        <v>883</v>
      </c>
      <c r="AJ16" s="32">
        <v>24.207870918860522</v>
      </c>
      <c r="AM16" s="15" t="str">
        <f t="shared" si="14"/>
        <v>วารินชำราบ</v>
      </c>
      <c r="AN16" s="828">
        <f t="shared" si="15"/>
        <v>55</v>
      </c>
      <c r="AO16" s="826">
        <f t="shared" si="16"/>
        <v>6</v>
      </c>
      <c r="AP16" s="826">
        <f t="shared" si="17"/>
        <v>0</v>
      </c>
      <c r="AQ16" s="826">
        <f>I16</f>
        <v>13</v>
      </c>
      <c r="AR16" s="827">
        <f t="shared" si="18"/>
        <v>5</v>
      </c>
      <c r="AS16" s="826">
        <f t="shared" si="19"/>
        <v>31</v>
      </c>
    </row>
    <row r="17" spans="1:45">
      <c r="A17" s="27">
        <v>14</v>
      </c>
      <c r="B17" s="28" t="s">
        <v>2783</v>
      </c>
      <c r="C17" s="40">
        <v>83</v>
      </c>
      <c r="D17" s="817">
        <v>11969900.74</v>
      </c>
      <c r="E17" s="40">
        <v>10</v>
      </c>
      <c r="F17" s="30">
        <f t="shared" si="5"/>
        <v>12.048192771084338</v>
      </c>
      <c r="G17" s="40">
        <v>20</v>
      </c>
      <c r="H17" s="30">
        <f t="shared" si="6"/>
        <v>24.096385542168676</v>
      </c>
      <c r="I17" s="42">
        <v>9</v>
      </c>
      <c r="J17" s="30">
        <f t="shared" si="7"/>
        <v>10.843373493975903</v>
      </c>
      <c r="K17" s="58">
        <v>4</v>
      </c>
      <c r="L17" s="30">
        <f t="shared" si="8"/>
        <v>4.8192771084337354</v>
      </c>
      <c r="M17" s="42">
        <v>40</v>
      </c>
      <c r="N17" s="30">
        <f t="shared" si="9"/>
        <v>48.192771084337352</v>
      </c>
      <c r="O17" s="41">
        <v>1702691.16</v>
      </c>
      <c r="P17" s="30">
        <f t="shared" si="10"/>
        <v>14.224772594062463</v>
      </c>
      <c r="Q17" s="815">
        <f t="shared" si="11"/>
        <v>0</v>
      </c>
      <c r="T17" s="15" t="s">
        <v>2784</v>
      </c>
      <c r="U17" s="32">
        <f t="shared" si="0"/>
        <v>12.048192771084338</v>
      </c>
      <c r="V17" s="32">
        <f t="shared" si="1"/>
        <v>24.096385542168676</v>
      </c>
      <c r="W17" s="32">
        <f t="shared" si="2"/>
        <v>10.843373493975903</v>
      </c>
      <c r="X17" s="32">
        <f t="shared" si="12"/>
        <v>4.8192771084337354</v>
      </c>
      <c r="Y17" s="32">
        <f t="shared" si="3"/>
        <v>48.192771084337352</v>
      </c>
      <c r="AA17" s="747" t="s">
        <v>501</v>
      </c>
      <c r="AB17" s="748">
        <v>64.705882352941174</v>
      </c>
      <c r="AC17" s="749">
        <v>70.59</v>
      </c>
      <c r="AD17" s="32">
        <f t="shared" si="13"/>
        <v>-5.8841176470588294</v>
      </c>
      <c r="AE17" s="15" t="s">
        <v>2783</v>
      </c>
      <c r="AF17" s="32">
        <f t="shared" si="4"/>
        <v>14.224772594062463</v>
      </c>
      <c r="AI17" s="15" t="s">
        <v>772</v>
      </c>
      <c r="AJ17" s="32">
        <v>23.261415265565478</v>
      </c>
      <c r="AM17" s="15" t="str">
        <f t="shared" si="14"/>
        <v>พิบูลมังสาหาร</v>
      </c>
      <c r="AN17" s="828">
        <f t="shared" si="15"/>
        <v>83</v>
      </c>
      <c r="AO17" s="826">
        <f t="shared" si="16"/>
        <v>10</v>
      </c>
      <c r="AP17" s="826">
        <f t="shared" si="17"/>
        <v>20</v>
      </c>
      <c r="AQ17" s="826">
        <f>I17</f>
        <v>9</v>
      </c>
      <c r="AR17" s="827">
        <f t="shared" si="18"/>
        <v>4</v>
      </c>
      <c r="AS17" s="826">
        <f t="shared" si="19"/>
        <v>40</v>
      </c>
    </row>
    <row r="18" spans="1:45">
      <c r="A18" s="27">
        <v>15</v>
      </c>
      <c r="B18" s="28" t="s">
        <v>1430</v>
      </c>
      <c r="C18" s="45">
        <v>45</v>
      </c>
      <c r="D18" s="816">
        <v>4485823.38</v>
      </c>
      <c r="E18" s="45">
        <v>3</v>
      </c>
      <c r="F18" s="30">
        <f t="shared" si="5"/>
        <v>6.666666666666667</v>
      </c>
      <c r="G18" s="45">
        <v>2</v>
      </c>
      <c r="H18" s="30">
        <f t="shared" si="6"/>
        <v>4.4444444444444446</v>
      </c>
      <c r="I18" s="46">
        <v>0</v>
      </c>
      <c r="J18" s="30">
        <f t="shared" si="7"/>
        <v>0</v>
      </c>
      <c r="K18" s="58">
        <v>0</v>
      </c>
      <c r="L18" s="30">
        <f t="shared" si="8"/>
        <v>0</v>
      </c>
      <c r="M18" s="46">
        <v>40</v>
      </c>
      <c r="N18" s="30">
        <f t="shared" si="9"/>
        <v>88.888888888888886</v>
      </c>
      <c r="O18" s="41">
        <v>2333400</v>
      </c>
      <c r="P18" s="30">
        <f t="shared" si="10"/>
        <v>52.017206259244205</v>
      </c>
      <c r="Q18" s="815">
        <f t="shared" si="11"/>
        <v>0</v>
      </c>
      <c r="T18" s="15" t="s">
        <v>1430</v>
      </c>
      <c r="U18" s="32">
        <f>F18</f>
        <v>6.666666666666667</v>
      </c>
      <c r="V18" s="32">
        <f>H18</f>
        <v>4.4444444444444446</v>
      </c>
      <c r="W18" s="32">
        <f>J18</f>
        <v>0</v>
      </c>
      <c r="X18" s="32">
        <f t="shared" si="12"/>
        <v>0</v>
      </c>
      <c r="Y18" s="32">
        <f>N18</f>
        <v>88.888888888888886</v>
      </c>
      <c r="AA18" s="747" t="s">
        <v>2782</v>
      </c>
      <c r="AB18" s="748">
        <v>63.46153846153846</v>
      </c>
      <c r="AC18" s="749">
        <v>57.69</v>
      </c>
      <c r="AD18" s="32">
        <f t="shared" si="13"/>
        <v>5.7715384615384622</v>
      </c>
      <c r="AE18" s="15" t="s">
        <v>1430</v>
      </c>
      <c r="AF18" s="32">
        <f t="shared" si="4"/>
        <v>52.017206259244205</v>
      </c>
      <c r="AI18" s="15" t="s">
        <v>602</v>
      </c>
      <c r="AJ18" s="32">
        <v>22.512048138141424</v>
      </c>
      <c r="AM18" s="15" t="str">
        <f t="shared" si="14"/>
        <v>สิรินธร</v>
      </c>
      <c r="AN18" s="828">
        <f t="shared" si="15"/>
        <v>45</v>
      </c>
      <c r="AO18" s="826">
        <f t="shared" si="16"/>
        <v>3</v>
      </c>
      <c r="AP18" s="826">
        <f t="shared" si="17"/>
        <v>2</v>
      </c>
      <c r="AQ18" s="826">
        <f>I18</f>
        <v>0</v>
      </c>
      <c r="AR18" s="827">
        <f t="shared" si="18"/>
        <v>0</v>
      </c>
      <c r="AS18" s="826">
        <f t="shared" si="19"/>
        <v>40</v>
      </c>
    </row>
    <row r="19" spans="1:45">
      <c r="A19" s="27">
        <v>16</v>
      </c>
      <c r="B19" s="28" t="s">
        <v>1695</v>
      </c>
      <c r="C19" s="45">
        <v>21</v>
      </c>
      <c r="D19" s="814">
        <v>4384459.9800000004</v>
      </c>
      <c r="E19" s="45">
        <v>5</v>
      </c>
      <c r="F19" s="30">
        <f t="shared" si="5"/>
        <v>23.80952380952381</v>
      </c>
      <c r="G19" s="45">
        <v>1</v>
      </c>
      <c r="H19" s="30">
        <f t="shared" si="6"/>
        <v>4.7619047619047619</v>
      </c>
      <c r="I19" s="46">
        <v>2</v>
      </c>
      <c r="J19" s="30">
        <f t="shared" si="7"/>
        <v>9.5238095238095237</v>
      </c>
      <c r="K19" s="58">
        <v>0</v>
      </c>
      <c r="L19" s="30">
        <f t="shared" si="8"/>
        <v>0</v>
      </c>
      <c r="M19" s="46">
        <v>13</v>
      </c>
      <c r="N19" s="30">
        <f t="shared" si="9"/>
        <v>61.904761904761905</v>
      </c>
      <c r="O19" s="41">
        <v>897335</v>
      </c>
      <c r="P19" s="30">
        <f t="shared" si="10"/>
        <v>20.466260476620885</v>
      </c>
      <c r="Q19" s="815">
        <f t="shared" si="11"/>
        <v>0</v>
      </c>
      <c r="T19" s="15" t="s">
        <v>1695</v>
      </c>
      <c r="U19" s="32">
        <f>F19</f>
        <v>23.80952380952381</v>
      </c>
      <c r="V19" s="32">
        <f>H19</f>
        <v>4.7619047619047619</v>
      </c>
      <c r="W19" s="32">
        <f>J19</f>
        <v>9.5238095238095237</v>
      </c>
      <c r="X19" s="32">
        <f t="shared" si="12"/>
        <v>0</v>
      </c>
      <c r="Y19" s="32">
        <f>N19</f>
        <v>61.904761904761905</v>
      </c>
      <c r="AA19" s="747" t="s">
        <v>1695</v>
      </c>
      <c r="AB19" s="748">
        <v>61.904761904761905</v>
      </c>
      <c r="AC19" s="749">
        <v>61.9</v>
      </c>
      <c r="AD19" s="32">
        <f t="shared" si="13"/>
        <v>4.7619047619065213E-3</v>
      </c>
      <c r="AE19" s="15" t="s">
        <v>1695</v>
      </c>
      <c r="AF19" s="32">
        <f t="shared" si="4"/>
        <v>20.466260476620885</v>
      </c>
      <c r="AI19" s="15" t="s">
        <v>2781</v>
      </c>
      <c r="AJ19" s="32">
        <v>22.278907147819424</v>
      </c>
      <c r="AM19" s="15" t="str">
        <f t="shared" si="14"/>
        <v>สว่างวีระวงศ์</v>
      </c>
      <c r="AN19" s="828">
        <f t="shared" si="15"/>
        <v>21</v>
      </c>
      <c r="AO19" s="826">
        <f t="shared" si="16"/>
        <v>5</v>
      </c>
      <c r="AP19" s="826">
        <f t="shared" si="17"/>
        <v>1</v>
      </c>
      <c r="AQ19" s="826">
        <f>I19</f>
        <v>2</v>
      </c>
      <c r="AR19" s="827">
        <f t="shared" si="18"/>
        <v>0</v>
      </c>
      <c r="AS19" s="826">
        <f t="shared" si="19"/>
        <v>13</v>
      </c>
    </row>
    <row r="20" spans="1:45">
      <c r="A20" s="27">
        <v>17</v>
      </c>
      <c r="B20" s="28" t="s">
        <v>1611</v>
      </c>
      <c r="C20" s="45">
        <v>34</v>
      </c>
      <c r="D20" s="816">
        <v>3627792.18</v>
      </c>
      <c r="E20" s="40">
        <v>3</v>
      </c>
      <c r="F20" s="30">
        <f t="shared" si="5"/>
        <v>8.8235294117647065</v>
      </c>
      <c r="G20" s="40">
        <v>0</v>
      </c>
      <c r="H20" s="30">
        <f t="shared" si="6"/>
        <v>0</v>
      </c>
      <c r="I20" s="42">
        <v>3</v>
      </c>
      <c r="J20" s="30">
        <f t="shared" si="7"/>
        <v>8.8235294117647065</v>
      </c>
      <c r="K20" s="58">
        <v>0</v>
      </c>
      <c r="L20" s="30">
        <f t="shared" si="8"/>
        <v>0</v>
      </c>
      <c r="M20" s="42">
        <v>28</v>
      </c>
      <c r="N20" s="30">
        <f t="shared" si="9"/>
        <v>82.352941176470594</v>
      </c>
      <c r="O20" s="41">
        <v>2456164.9</v>
      </c>
      <c r="P20" s="30">
        <f t="shared" si="10"/>
        <v>67.704123558698441</v>
      </c>
      <c r="Q20" s="815">
        <f t="shared" si="11"/>
        <v>0</v>
      </c>
      <c r="T20" s="15" t="s">
        <v>1611</v>
      </c>
      <c r="U20" s="32">
        <f>F20</f>
        <v>8.8235294117647065</v>
      </c>
      <c r="V20" s="32">
        <f>H20</f>
        <v>0</v>
      </c>
      <c r="W20" s="32">
        <f>J20</f>
        <v>8.8235294117647065</v>
      </c>
      <c r="X20" s="32">
        <f t="shared" si="12"/>
        <v>0</v>
      </c>
      <c r="Y20" s="32">
        <f>N20</f>
        <v>82.352941176470594</v>
      </c>
      <c r="AA20" s="747" t="s">
        <v>968</v>
      </c>
      <c r="AB20" s="748">
        <v>59.701492537313435</v>
      </c>
      <c r="AC20" s="749">
        <v>65.67</v>
      </c>
      <c r="AD20" s="32">
        <f t="shared" si="13"/>
        <v>-5.9685074626865671</v>
      </c>
      <c r="AE20" s="15" t="s">
        <v>1611</v>
      </c>
      <c r="AF20" s="32">
        <f t="shared" si="4"/>
        <v>67.704123558698441</v>
      </c>
      <c r="AI20" s="15" t="s">
        <v>1695</v>
      </c>
      <c r="AJ20" s="32">
        <v>20.466260476620885</v>
      </c>
      <c r="AM20" s="15" t="str">
        <f t="shared" si="14"/>
        <v>นาเยีย</v>
      </c>
      <c r="AN20" s="828">
        <f t="shared" si="15"/>
        <v>34</v>
      </c>
      <c r="AO20" s="826">
        <f t="shared" si="16"/>
        <v>3</v>
      </c>
      <c r="AP20" s="826">
        <f t="shared" si="17"/>
        <v>0</v>
      </c>
      <c r="AQ20" s="826">
        <f>I20</f>
        <v>3</v>
      </c>
      <c r="AR20" s="827">
        <f t="shared" si="18"/>
        <v>0</v>
      </c>
      <c r="AS20" s="826">
        <f t="shared" si="19"/>
        <v>28</v>
      </c>
    </row>
    <row r="21" spans="1:45">
      <c r="A21" s="27">
        <v>18</v>
      </c>
      <c r="B21" s="28" t="s">
        <v>1284</v>
      </c>
      <c r="C21" s="40">
        <v>48</v>
      </c>
      <c r="D21" s="816">
        <v>4211021.6399999997</v>
      </c>
      <c r="E21" s="40">
        <v>3</v>
      </c>
      <c r="F21" s="30">
        <f t="shared" si="5"/>
        <v>6.25</v>
      </c>
      <c r="G21" s="40">
        <v>7</v>
      </c>
      <c r="H21" s="30">
        <f t="shared" si="6"/>
        <v>14.583333333333334</v>
      </c>
      <c r="I21" s="42">
        <v>4</v>
      </c>
      <c r="J21" s="30">
        <f t="shared" si="7"/>
        <v>8.3333333333333339</v>
      </c>
      <c r="K21" s="58">
        <v>8</v>
      </c>
      <c r="L21" s="30">
        <f t="shared" si="8"/>
        <v>16.666666666666668</v>
      </c>
      <c r="M21" s="42">
        <v>26</v>
      </c>
      <c r="N21" s="30">
        <f t="shared" si="9"/>
        <v>54.166666666666664</v>
      </c>
      <c r="O21" s="41">
        <v>1117550</v>
      </c>
      <c r="P21" s="30">
        <f t="shared" si="10"/>
        <v>26.538690501718726</v>
      </c>
      <c r="Q21" s="815">
        <f t="shared" si="11"/>
        <v>0</v>
      </c>
      <c r="T21" s="15" t="s">
        <v>1284</v>
      </c>
      <c r="U21" s="32">
        <f t="shared" si="0"/>
        <v>6.25</v>
      </c>
      <c r="V21" s="32">
        <f t="shared" si="1"/>
        <v>14.583333333333334</v>
      </c>
      <c r="W21" s="32">
        <f t="shared" si="2"/>
        <v>8.3333333333333339</v>
      </c>
      <c r="X21" s="32">
        <f t="shared" si="12"/>
        <v>16.666666666666668</v>
      </c>
      <c r="Y21" s="32">
        <f t="shared" si="3"/>
        <v>54.166666666666664</v>
      </c>
      <c r="AA21" s="747" t="s">
        <v>1020</v>
      </c>
      <c r="AB21" s="748">
        <v>56.363636363636367</v>
      </c>
      <c r="AC21" s="749">
        <v>63.64</v>
      </c>
      <c r="AD21" s="32">
        <f t="shared" si="13"/>
        <v>-7.2763636363636337</v>
      </c>
      <c r="AE21" s="15" t="s">
        <v>1284</v>
      </c>
      <c r="AF21" s="32">
        <f t="shared" si="4"/>
        <v>26.538690501718726</v>
      </c>
      <c r="AI21" s="15" t="s">
        <v>1733</v>
      </c>
      <c r="AJ21" s="32">
        <v>19.493699403044854</v>
      </c>
      <c r="AM21" s="15" t="str">
        <f t="shared" si="14"/>
        <v>สำโรง</v>
      </c>
      <c r="AN21" s="828">
        <f t="shared" si="15"/>
        <v>48</v>
      </c>
      <c r="AO21" s="826">
        <f t="shared" si="16"/>
        <v>3</v>
      </c>
      <c r="AP21" s="826">
        <f t="shared" si="17"/>
        <v>7</v>
      </c>
      <c r="AQ21" s="826">
        <f>I21</f>
        <v>4</v>
      </c>
      <c r="AR21" s="827">
        <f t="shared" si="18"/>
        <v>8</v>
      </c>
      <c r="AS21" s="826">
        <f t="shared" si="19"/>
        <v>26</v>
      </c>
    </row>
    <row r="22" spans="1:45">
      <c r="A22" s="27">
        <v>19</v>
      </c>
      <c r="B22" s="28" t="s">
        <v>1525</v>
      </c>
      <c r="C22" s="45">
        <v>30</v>
      </c>
      <c r="D22" s="816">
        <v>3295503.8</v>
      </c>
      <c r="E22" s="40">
        <v>4</v>
      </c>
      <c r="F22" s="30">
        <f t="shared" si="5"/>
        <v>13.333333333333334</v>
      </c>
      <c r="G22" s="40">
        <v>5</v>
      </c>
      <c r="H22" s="30">
        <f t="shared" si="6"/>
        <v>16.666666666666668</v>
      </c>
      <c r="I22" s="42">
        <v>0</v>
      </c>
      <c r="J22" s="30">
        <f t="shared" si="7"/>
        <v>0</v>
      </c>
      <c r="K22" s="58">
        <v>0</v>
      </c>
      <c r="L22" s="30">
        <f t="shared" si="8"/>
        <v>0</v>
      </c>
      <c r="M22" s="42">
        <v>21</v>
      </c>
      <c r="N22" s="30">
        <f t="shared" si="9"/>
        <v>70</v>
      </c>
      <c r="O22" s="41">
        <v>1188626.8</v>
      </c>
      <c r="P22" s="30">
        <f t="shared" si="10"/>
        <v>36.068136228518384</v>
      </c>
      <c r="Q22" s="815">
        <f t="shared" si="11"/>
        <v>0</v>
      </c>
      <c r="T22" s="15" t="s">
        <v>1525</v>
      </c>
      <c r="U22" s="32">
        <f t="shared" si="0"/>
        <v>13.333333333333334</v>
      </c>
      <c r="V22" s="32">
        <f t="shared" si="1"/>
        <v>16.666666666666668</v>
      </c>
      <c r="W22" s="32">
        <f t="shared" si="2"/>
        <v>0</v>
      </c>
      <c r="X22" s="32">
        <f t="shared" si="12"/>
        <v>0</v>
      </c>
      <c r="Y22" s="32">
        <f t="shared" si="3"/>
        <v>70</v>
      </c>
      <c r="AA22" s="747" t="s">
        <v>1284</v>
      </c>
      <c r="AB22" s="748">
        <v>54.166666666666664</v>
      </c>
      <c r="AC22" s="749">
        <v>47.92</v>
      </c>
      <c r="AD22" s="32">
        <f t="shared" si="13"/>
        <v>6.2466666666666626</v>
      </c>
      <c r="AE22" s="15" t="s">
        <v>1525</v>
      </c>
      <c r="AF22" s="32">
        <f t="shared" si="4"/>
        <v>36.068136228518384</v>
      </c>
      <c r="AI22" s="15" t="s">
        <v>2011</v>
      </c>
      <c r="AJ22" s="32">
        <v>18.540732439598493</v>
      </c>
      <c r="AM22" s="15" t="str">
        <f t="shared" si="14"/>
        <v>โขงเจียม</v>
      </c>
      <c r="AN22" s="828">
        <f t="shared" si="15"/>
        <v>30</v>
      </c>
      <c r="AO22" s="826">
        <f t="shared" si="16"/>
        <v>4</v>
      </c>
      <c r="AP22" s="826">
        <f t="shared" si="17"/>
        <v>5</v>
      </c>
      <c r="AQ22" s="826">
        <f>I22</f>
        <v>0</v>
      </c>
      <c r="AR22" s="827">
        <f t="shared" si="18"/>
        <v>0</v>
      </c>
      <c r="AS22" s="826">
        <f t="shared" si="19"/>
        <v>21</v>
      </c>
    </row>
    <row r="23" spans="1:45">
      <c r="A23" s="27">
        <v>20</v>
      </c>
      <c r="B23" s="28" t="s">
        <v>1733</v>
      </c>
      <c r="C23" s="45">
        <v>82</v>
      </c>
      <c r="D23" s="816">
        <v>16555277.34</v>
      </c>
      <c r="E23" s="45">
        <v>7</v>
      </c>
      <c r="F23" s="30">
        <f t="shared" si="5"/>
        <v>8.536585365853659</v>
      </c>
      <c r="G23" s="45">
        <v>10</v>
      </c>
      <c r="H23" s="30">
        <f t="shared" si="6"/>
        <v>12.195121951219512</v>
      </c>
      <c r="I23" s="46">
        <v>0</v>
      </c>
      <c r="J23" s="30">
        <f t="shared" si="7"/>
        <v>0</v>
      </c>
      <c r="K23" s="58">
        <v>0</v>
      </c>
      <c r="L23" s="30">
        <f t="shared" si="8"/>
        <v>0</v>
      </c>
      <c r="M23" s="46">
        <v>65</v>
      </c>
      <c r="N23" s="30">
        <f t="shared" si="9"/>
        <v>79.268292682926827</v>
      </c>
      <c r="O23" s="41">
        <v>3227236</v>
      </c>
      <c r="P23" s="30">
        <f t="shared" si="10"/>
        <v>19.493699403044854</v>
      </c>
      <c r="Q23" s="815">
        <f t="shared" si="11"/>
        <v>0</v>
      </c>
      <c r="T23" s="15" t="s">
        <v>1733</v>
      </c>
      <c r="U23" s="32">
        <f t="shared" si="0"/>
        <v>8.536585365853659</v>
      </c>
      <c r="V23" s="32">
        <f t="shared" si="1"/>
        <v>12.195121951219512</v>
      </c>
      <c r="W23" s="32">
        <f t="shared" si="2"/>
        <v>0</v>
      </c>
      <c r="X23" s="32">
        <f t="shared" si="12"/>
        <v>0</v>
      </c>
      <c r="Y23" s="32">
        <f t="shared" si="3"/>
        <v>79.268292682926827</v>
      </c>
      <c r="AA23" s="747" t="s">
        <v>2784</v>
      </c>
      <c r="AB23" s="748">
        <v>48.192771084337352</v>
      </c>
      <c r="AC23" s="749">
        <v>33.729999999999997</v>
      </c>
      <c r="AD23" s="32">
        <f t="shared" si="13"/>
        <v>14.462771084337355</v>
      </c>
      <c r="AE23" s="15" t="s">
        <v>1733</v>
      </c>
      <c r="AF23" s="32">
        <f t="shared" si="4"/>
        <v>19.493699403044854</v>
      </c>
      <c r="AI23" s="15" t="s">
        <v>1020</v>
      </c>
      <c r="AJ23" s="32">
        <v>16.66168844867034</v>
      </c>
      <c r="AM23" s="15" t="str">
        <f t="shared" si="14"/>
        <v>เดชอุดม</v>
      </c>
      <c r="AN23" s="828">
        <f t="shared" si="15"/>
        <v>82</v>
      </c>
      <c r="AO23" s="826">
        <f t="shared" si="16"/>
        <v>7</v>
      </c>
      <c r="AP23" s="826">
        <f t="shared" si="17"/>
        <v>10</v>
      </c>
      <c r="AQ23" s="826">
        <f>I23</f>
        <v>0</v>
      </c>
      <c r="AR23" s="827">
        <f t="shared" si="18"/>
        <v>0</v>
      </c>
      <c r="AS23" s="826">
        <f t="shared" si="19"/>
        <v>65</v>
      </c>
    </row>
    <row r="24" spans="1:45">
      <c r="A24" s="27">
        <v>21</v>
      </c>
      <c r="B24" s="28" t="s">
        <v>2100</v>
      </c>
      <c r="C24" s="40">
        <v>39</v>
      </c>
      <c r="D24" s="816">
        <v>3450001.7</v>
      </c>
      <c r="E24" s="40">
        <v>1</v>
      </c>
      <c r="F24" s="30">
        <f t="shared" si="5"/>
        <v>2.5641025641025643</v>
      </c>
      <c r="G24" s="40">
        <v>2</v>
      </c>
      <c r="H24" s="30">
        <f t="shared" si="6"/>
        <v>5.1282051282051286</v>
      </c>
      <c r="I24" s="42">
        <v>6</v>
      </c>
      <c r="J24" s="30">
        <f t="shared" si="7"/>
        <v>15.384615384615385</v>
      </c>
      <c r="K24" s="58">
        <v>3</v>
      </c>
      <c r="L24" s="30">
        <f t="shared" si="8"/>
        <v>7.6923076923076925</v>
      </c>
      <c r="M24" s="42">
        <v>27</v>
      </c>
      <c r="N24" s="30">
        <f t="shared" si="9"/>
        <v>69.230769230769226</v>
      </c>
      <c r="O24" s="41">
        <v>1289150</v>
      </c>
      <c r="P24" s="30">
        <f t="shared" si="10"/>
        <v>37.366648254115354</v>
      </c>
      <c r="Q24" s="815">
        <f t="shared" si="11"/>
        <v>0</v>
      </c>
      <c r="T24" s="15" t="s">
        <v>2100</v>
      </c>
      <c r="U24" s="32">
        <f>F24</f>
        <v>2.5641025641025643</v>
      </c>
      <c r="V24" s="32">
        <f>H24</f>
        <v>5.1282051282051286</v>
      </c>
      <c r="W24" s="32">
        <f>J24</f>
        <v>15.384615384615385</v>
      </c>
      <c r="X24" s="32">
        <f t="shared" si="12"/>
        <v>7.6923076923076925</v>
      </c>
      <c r="Y24" s="32">
        <f>N24</f>
        <v>69.230769230769226</v>
      </c>
      <c r="AA24" s="747" t="s">
        <v>2011</v>
      </c>
      <c r="AB24" s="748">
        <v>44.444444444444443</v>
      </c>
      <c r="AC24" s="749">
        <v>44.44</v>
      </c>
      <c r="AD24" s="32">
        <f t="shared" si="13"/>
        <v>4.4444444444451392E-3</v>
      </c>
      <c r="AE24" s="15" t="s">
        <v>2100</v>
      </c>
      <c r="AF24" s="32">
        <f t="shared" si="4"/>
        <v>37.366648254115354</v>
      </c>
      <c r="AI24" s="15" t="s">
        <v>371</v>
      </c>
      <c r="AJ24" s="32">
        <v>14.604868149321588</v>
      </c>
      <c r="AM24" s="15" t="str">
        <f t="shared" si="14"/>
        <v>ทุ่งศรีอุดม</v>
      </c>
      <c r="AN24" s="828">
        <f t="shared" si="15"/>
        <v>39</v>
      </c>
      <c r="AO24" s="826">
        <f t="shared" si="16"/>
        <v>1</v>
      </c>
      <c r="AP24" s="826">
        <f t="shared" si="17"/>
        <v>2</v>
      </c>
      <c r="AQ24" s="826">
        <f>I24</f>
        <v>6</v>
      </c>
      <c r="AR24" s="827">
        <f t="shared" si="18"/>
        <v>3</v>
      </c>
      <c r="AS24" s="826">
        <f t="shared" si="19"/>
        <v>27</v>
      </c>
    </row>
    <row r="25" spans="1:45">
      <c r="A25" s="27">
        <v>22</v>
      </c>
      <c r="B25" s="28" t="s">
        <v>1931</v>
      </c>
      <c r="C25" s="40">
        <v>66</v>
      </c>
      <c r="D25" s="816">
        <v>6243060.8099999996</v>
      </c>
      <c r="E25" s="40">
        <v>55</v>
      </c>
      <c r="F25" s="30">
        <f t="shared" si="5"/>
        <v>83.333333333333329</v>
      </c>
      <c r="G25" s="40">
        <v>2</v>
      </c>
      <c r="H25" s="30">
        <f t="shared" si="6"/>
        <v>3.0303030303030303</v>
      </c>
      <c r="I25" s="42">
        <v>4</v>
      </c>
      <c r="J25" s="30">
        <f t="shared" si="7"/>
        <v>6.0606060606060606</v>
      </c>
      <c r="K25" s="58">
        <v>0</v>
      </c>
      <c r="L25" s="30">
        <f t="shared" si="8"/>
        <v>0</v>
      </c>
      <c r="M25" s="42">
        <v>5</v>
      </c>
      <c r="N25" s="30">
        <f t="shared" si="9"/>
        <v>7.5757575757575761</v>
      </c>
      <c r="O25" s="41">
        <v>440000</v>
      </c>
      <c r="P25" s="30">
        <f t="shared" si="10"/>
        <v>7.0478249914724129</v>
      </c>
      <c r="Q25" s="815">
        <f t="shared" si="11"/>
        <v>0</v>
      </c>
      <c r="T25" s="28" t="s">
        <v>1931</v>
      </c>
      <c r="U25" s="32">
        <f t="shared" si="0"/>
        <v>83.333333333333329</v>
      </c>
      <c r="V25" s="32">
        <f t="shared" si="1"/>
        <v>3.0303030303030303</v>
      </c>
      <c r="W25" s="32">
        <f t="shared" si="2"/>
        <v>6.0606060606060606</v>
      </c>
      <c r="X25" s="32">
        <f t="shared" si="12"/>
        <v>0</v>
      </c>
      <c r="Y25" s="32">
        <f t="shared" si="3"/>
        <v>7.5757575757575761</v>
      </c>
      <c r="AA25" s="747" t="s">
        <v>371</v>
      </c>
      <c r="AB25" s="748">
        <v>34.782608695652172</v>
      </c>
      <c r="AC25" s="749">
        <v>52.17</v>
      </c>
      <c r="AD25" s="32">
        <f t="shared" si="13"/>
        <v>-17.38739130434783</v>
      </c>
      <c r="AE25" s="28" t="s">
        <v>1931</v>
      </c>
      <c r="AF25" s="32">
        <f t="shared" si="4"/>
        <v>7.0478249914724129</v>
      </c>
      <c r="AI25" s="15" t="s">
        <v>2783</v>
      </c>
      <c r="AJ25" s="32">
        <v>14.224772594062463</v>
      </c>
      <c r="AM25" s="15" t="str">
        <f t="shared" si="14"/>
        <v>นาจะหลวย</v>
      </c>
      <c r="AN25" s="828">
        <f t="shared" si="15"/>
        <v>66</v>
      </c>
      <c r="AO25" s="826">
        <f t="shared" si="16"/>
        <v>55</v>
      </c>
      <c r="AP25" s="826">
        <f t="shared" si="17"/>
        <v>2</v>
      </c>
      <c r="AQ25" s="826">
        <f>I25</f>
        <v>4</v>
      </c>
      <c r="AR25" s="827">
        <f t="shared" si="18"/>
        <v>0</v>
      </c>
      <c r="AS25" s="826">
        <f t="shared" si="19"/>
        <v>5</v>
      </c>
    </row>
    <row r="26" spans="1:45">
      <c r="A26" s="27">
        <v>23</v>
      </c>
      <c r="B26" s="28" t="s">
        <v>2011</v>
      </c>
      <c r="C26" s="40">
        <v>36</v>
      </c>
      <c r="D26" s="816">
        <v>4249562.43</v>
      </c>
      <c r="E26" s="40">
        <v>11</v>
      </c>
      <c r="F26" s="30">
        <f t="shared" si="5"/>
        <v>30.555555555555557</v>
      </c>
      <c r="G26" s="40">
        <v>9</v>
      </c>
      <c r="H26" s="30">
        <f t="shared" si="6"/>
        <v>25</v>
      </c>
      <c r="I26" s="42">
        <v>0</v>
      </c>
      <c r="J26" s="30">
        <f t="shared" si="7"/>
        <v>0</v>
      </c>
      <c r="K26" s="58">
        <v>0</v>
      </c>
      <c r="L26" s="30">
        <f t="shared" si="8"/>
        <v>0</v>
      </c>
      <c r="M26" s="42">
        <v>16</v>
      </c>
      <c r="N26" s="30">
        <f t="shared" si="9"/>
        <v>44.444444444444443</v>
      </c>
      <c r="O26" s="41">
        <v>787900</v>
      </c>
      <c r="P26" s="30">
        <f t="shared" si="10"/>
        <v>18.540732439598493</v>
      </c>
      <c r="Q26" s="815">
        <f t="shared" si="11"/>
        <v>0</v>
      </c>
      <c r="T26" s="15" t="s">
        <v>2011</v>
      </c>
      <c r="U26" s="32">
        <f t="shared" si="0"/>
        <v>30.555555555555557</v>
      </c>
      <c r="V26" s="32">
        <f t="shared" si="1"/>
        <v>25</v>
      </c>
      <c r="W26" s="32">
        <f t="shared" si="2"/>
        <v>0</v>
      </c>
      <c r="X26" s="32">
        <f t="shared" si="12"/>
        <v>0</v>
      </c>
      <c r="Y26" s="32">
        <f t="shared" si="3"/>
        <v>44.444444444444443</v>
      </c>
      <c r="AA26" s="747" t="s">
        <v>233</v>
      </c>
      <c r="AB26" s="748">
        <v>14.117647058823529</v>
      </c>
      <c r="AC26" s="749">
        <v>16.47</v>
      </c>
      <c r="AD26" s="32">
        <f t="shared" si="13"/>
        <v>-2.3523529411764699</v>
      </c>
      <c r="AE26" s="15" t="s">
        <v>2011</v>
      </c>
      <c r="AF26" s="32">
        <f t="shared" si="4"/>
        <v>18.540732439598493</v>
      </c>
      <c r="AI26" s="15" t="s">
        <v>233</v>
      </c>
      <c r="AJ26" s="32">
        <v>13.089127542060888</v>
      </c>
      <c r="AM26" s="15" t="str">
        <f t="shared" si="14"/>
        <v>น้ำยืน</v>
      </c>
      <c r="AN26" s="828">
        <f t="shared" si="15"/>
        <v>36</v>
      </c>
      <c r="AO26" s="826">
        <f t="shared" si="16"/>
        <v>11</v>
      </c>
      <c r="AP26" s="826">
        <f t="shared" si="17"/>
        <v>9</v>
      </c>
      <c r="AQ26" s="826">
        <f>I26</f>
        <v>0</v>
      </c>
      <c r="AR26" s="827">
        <f t="shared" si="18"/>
        <v>0</v>
      </c>
      <c r="AS26" s="826">
        <f t="shared" si="19"/>
        <v>16</v>
      </c>
    </row>
    <row r="27" spans="1:45">
      <c r="A27" s="27">
        <v>24</v>
      </c>
      <c r="B27" s="28" t="s">
        <v>2054</v>
      </c>
      <c r="C27" s="40">
        <v>25</v>
      </c>
      <c r="D27" s="817">
        <v>2982233.97</v>
      </c>
      <c r="E27" s="40">
        <v>1</v>
      </c>
      <c r="F27" s="30">
        <f t="shared" si="5"/>
        <v>4</v>
      </c>
      <c r="G27" s="40">
        <v>2</v>
      </c>
      <c r="H27" s="30">
        <f t="shared" si="6"/>
        <v>8</v>
      </c>
      <c r="I27" s="42">
        <v>2</v>
      </c>
      <c r="J27" s="30">
        <f t="shared" si="7"/>
        <v>8</v>
      </c>
      <c r="K27" s="58">
        <v>0</v>
      </c>
      <c r="L27" s="30">
        <f t="shared" si="8"/>
        <v>0</v>
      </c>
      <c r="M27" s="42">
        <v>20</v>
      </c>
      <c r="N27" s="30">
        <f t="shared" si="9"/>
        <v>80</v>
      </c>
      <c r="O27" s="41">
        <v>1442975</v>
      </c>
      <c r="P27" s="30">
        <f t="shared" si="10"/>
        <v>48.385707309208868</v>
      </c>
      <c r="Q27" s="815">
        <f t="shared" si="11"/>
        <v>0</v>
      </c>
      <c r="T27" s="15" t="s">
        <v>2054</v>
      </c>
      <c r="U27" s="32">
        <f t="shared" si="0"/>
        <v>4</v>
      </c>
      <c r="V27" s="32">
        <f t="shared" si="1"/>
        <v>8</v>
      </c>
      <c r="W27" s="32">
        <f t="shared" si="2"/>
        <v>8</v>
      </c>
      <c r="X27" s="32">
        <f t="shared" si="12"/>
        <v>0</v>
      </c>
      <c r="Y27" s="32">
        <f t="shared" si="3"/>
        <v>80</v>
      </c>
      <c r="AA27" s="747" t="s">
        <v>1931</v>
      </c>
      <c r="AB27" s="748">
        <v>7.5757575757575761</v>
      </c>
      <c r="AC27" s="749">
        <v>16.670000000000002</v>
      </c>
      <c r="AD27" s="32">
        <f t="shared" si="13"/>
        <v>-9.0942424242424256</v>
      </c>
      <c r="AE27" s="15" t="s">
        <v>2054</v>
      </c>
      <c r="AF27" s="32">
        <f t="shared" si="4"/>
        <v>48.385707309208868</v>
      </c>
      <c r="AI27" s="15" t="s">
        <v>370</v>
      </c>
      <c r="AJ27" s="32">
        <v>8.3742571520207516</v>
      </c>
      <c r="AM27" s="15" t="str">
        <f t="shared" si="14"/>
        <v>น้ำขุ่น</v>
      </c>
      <c r="AN27" s="828">
        <f t="shared" si="15"/>
        <v>25</v>
      </c>
      <c r="AO27" s="826">
        <f t="shared" si="16"/>
        <v>1</v>
      </c>
      <c r="AP27" s="826">
        <f t="shared" si="17"/>
        <v>2</v>
      </c>
      <c r="AQ27" s="826">
        <f>I27</f>
        <v>2</v>
      </c>
      <c r="AR27" s="827">
        <f t="shared" si="18"/>
        <v>0</v>
      </c>
      <c r="AS27" s="826">
        <f t="shared" si="19"/>
        <v>20</v>
      </c>
    </row>
    <row r="28" spans="1:45">
      <c r="A28" s="27">
        <v>25</v>
      </c>
      <c r="B28" s="28" t="s">
        <v>1883</v>
      </c>
      <c r="C28" s="47">
        <v>54</v>
      </c>
      <c r="D28" s="816">
        <v>5325943.2</v>
      </c>
      <c r="E28" s="47">
        <v>2</v>
      </c>
      <c r="F28" s="30">
        <f t="shared" si="5"/>
        <v>3.7037037037037037</v>
      </c>
      <c r="G28" s="47">
        <v>0</v>
      </c>
      <c r="H28" s="30">
        <f t="shared" si="6"/>
        <v>0</v>
      </c>
      <c r="I28" s="49">
        <v>0</v>
      </c>
      <c r="J28" s="30">
        <f t="shared" si="7"/>
        <v>0</v>
      </c>
      <c r="K28" s="58">
        <v>6</v>
      </c>
      <c r="L28" s="30">
        <f t="shared" si="8"/>
        <v>11.111111111111111</v>
      </c>
      <c r="M28" s="49">
        <v>46</v>
      </c>
      <c r="N28" s="30">
        <f t="shared" si="9"/>
        <v>85.18518518518519</v>
      </c>
      <c r="O28" s="48">
        <v>2812400</v>
      </c>
      <c r="P28" s="30">
        <f t="shared" si="10"/>
        <v>52.805670176880589</v>
      </c>
      <c r="Q28" s="815">
        <f t="shared" si="11"/>
        <v>0</v>
      </c>
      <c r="T28" s="15" t="s">
        <v>1883</v>
      </c>
      <c r="U28" s="32">
        <f>F28</f>
        <v>3.7037037037037037</v>
      </c>
      <c r="V28" s="32">
        <f>H28</f>
        <v>0</v>
      </c>
      <c r="W28" s="32">
        <f>J28</f>
        <v>0</v>
      </c>
      <c r="X28" s="32">
        <f t="shared" si="12"/>
        <v>11.111111111111111</v>
      </c>
      <c r="Y28" s="32">
        <f>N28</f>
        <v>85.18518518518519</v>
      </c>
      <c r="AA28" s="747" t="s">
        <v>370</v>
      </c>
      <c r="AB28" s="748">
        <v>5.2631578947368425</v>
      </c>
      <c r="AC28" s="749">
        <v>10.5</v>
      </c>
      <c r="AD28" s="32">
        <f t="shared" si="13"/>
        <v>-5.2368421052631575</v>
      </c>
      <c r="AE28" s="15" t="s">
        <v>1883</v>
      </c>
      <c r="AF28" s="32">
        <f t="shared" si="4"/>
        <v>52.805670176880589</v>
      </c>
      <c r="AI28" s="28" t="s">
        <v>1931</v>
      </c>
      <c r="AJ28" s="32">
        <v>7.0478249914724129</v>
      </c>
      <c r="AM28" s="15" t="str">
        <f t="shared" si="14"/>
        <v>บุณฑริก</v>
      </c>
      <c r="AN28" s="828">
        <f t="shared" si="15"/>
        <v>54</v>
      </c>
      <c r="AO28" s="826">
        <f t="shared" si="16"/>
        <v>2</v>
      </c>
      <c r="AP28" s="826">
        <f t="shared" si="17"/>
        <v>0</v>
      </c>
      <c r="AQ28" s="826">
        <f>I28</f>
        <v>0</v>
      </c>
      <c r="AR28" s="827">
        <f t="shared" si="18"/>
        <v>6</v>
      </c>
      <c r="AS28" s="826">
        <f t="shared" si="19"/>
        <v>46</v>
      </c>
    </row>
    <row r="29" spans="1:45">
      <c r="A29" s="783" t="s">
        <v>2766</v>
      </c>
      <c r="B29" s="783"/>
      <c r="C29" s="40">
        <f>SUM(C4:C28)</f>
        <v>1284</v>
      </c>
      <c r="D29" s="818">
        <f>SUM(D4:D28)</f>
        <v>154634415.50999999</v>
      </c>
      <c r="E29" s="40">
        <f>SUM(E4:E28)</f>
        <v>206</v>
      </c>
      <c r="F29" s="30">
        <f t="shared" si="5"/>
        <v>16.043613707165107</v>
      </c>
      <c r="G29" s="40">
        <f>SUM(G4:G28)</f>
        <v>73</v>
      </c>
      <c r="H29" s="30">
        <f t="shared" si="6"/>
        <v>5.685358255451713</v>
      </c>
      <c r="I29" s="42">
        <f>SUM(I4:I28)</f>
        <v>157</v>
      </c>
      <c r="J29" s="30">
        <f t="shared" si="7"/>
        <v>12.227414330218069</v>
      </c>
      <c r="K29" s="58">
        <f>SUM(K4:K28)</f>
        <v>65</v>
      </c>
      <c r="L29" s="30">
        <f t="shared" si="8"/>
        <v>5.0623052959501553</v>
      </c>
      <c r="M29" s="819">
        <f>SUM(M4:M28)</f>
        <v>783</v>
      </c>
      <c r="N29" s="30">
        <f t="shared" si="9"/>
        <v>60.981308411214954</v>
      </c>
      <c r="O29" s="41">
        <f>SUM(O4:O28)</f>
        <v>44528519.869999997</v>
      </c>
      <c r="P29" s="30">
        <f t="shared" si="10"/>
        <v>28.795995848104333</v>
      </c>
      <c r="Q29" s="815">
        <f t="shared" si="11"/>
        <v>0</v>
      </c>
      <c r="T29" s="61" t="s">
        <v>2786</v>
      </c>
      <c r="U29" s="32">
        <f t="shared" si="0"/>
        <v>16.043613707165107</v>
      </c>
      <c r="V29" s="32">
        <f t="shared" si="1"/>
        <v>5.685358255451713</v>
      </c>
      <c r="W29" s="32">
        <f t="shared" si="2"/>
        <v>12.227414330218069</v>
      </c>
      <c r="X29" s="32">
        <f t="shared" si="12"/>
        <v>5.0623052959501553</v>
      </c>
      <c r="Y29" s="32">
        <f t="shared" si="3"/>
        <v>60.981308411214954</v>
      </c>
      <c r="AA29" s="750" t="s">
        <v>2786</v>
      </c>
      <c r="AB29" s="748">
        <v>60.981308411214954</v>
      </c>
      <c r="AC29" s="749">
        <v>58.8</v>
      </c>
      <c r="AD29" s="32">
        <f t="shared" si="13"/>
        <v>2.1813084112149568</v>
      </c>
      <c r="AE29" s="43"/>
      <c r="AF29" s="32">
        <f t="shared" si="4"/>
        <v>28.795995848104333</v>
      </c>
      <c r="AI29" s="32" t="str">
        <f>T29</f>
        <v>ภาพรวม</v>
      </c>
      <c r="AJ29" s="32">
        <v>28.8</v>
      </c>
      <c r="AM29" s="15"/>
      <c r="AN29" s="828">
        <f>C29</f>
        <v>1284</v>
      </c>
      <c r="AO29" s="826">
        <f t="shared" si="16"/>
        <v>206</v>
      </c>
      <c r="AP29" s="826">
        <f t="shared" si="17"/>
        <v>73</v>
      </c>
      <c r="AQ29" s="826">
        <f>I29</f>
        <v>157</v>
      </c>
      <c r="AR29" s="827">
        <f t="shared" si="18"/>
        <v>65</v>
      </c>
      <c r="AS29" s="826">
        <f t="shared" si="19"/>
        <v>783</v>
      </c>
    </row>
    <row r="32" spans="1:45">
      <c r="B32" s="823"/>
      <c r="C32" s="824"/>
      <c r="D32" s="822"/>
      <c r="E32" s="43"/>
      <c r="F32" s="43"/>
      <c r="G32" s="820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2:18">
      <c r="B33" s="822"/>
      <c r="C33" s="821"/>
      <c r="D33" s="822"/>
      <c r="E33" s="43"/>
      <c r="F33" s="43"/>
      <c r="G33" s="820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2:18">
      <c r="B34" s="822"/>
      <c r="C34" s="821"/>
      <c r="D34" s="82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2:18">
      <c r="B35" s="822"/>
      <c r="C35" s="821"/>
      <c r="D35" s="82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2:18">
      <c r="B36" s="822"/>
      <c r="C36" s="821"/>
      <c r="D36" s="82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2:18">
      <c r="B37" s="822"/>
      <c r="C37" s="821"/>
      <c r="D37" s="822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2:18">
      <c r="B38" s="822"/>
      <c r="C38" s="821"/>
      <c r="D38" s="82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2:18">
      <c r="B39" s="822"/>
      <c r="C39" s="821"/>
      <c r="D39" s="82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2:18">
      <c r="B40" s="822"/>
      <c r="C40" s="821"/>
      <c r="D40" s="82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2:18">
      <c r="B41" s="822"/>
      <c r="C41" s="821"/>
      <c r="D41" s="822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2:18">
      <c r="B42" s="822"/>
      <c r="C42" s="821"/>
      <c r="D42" s="82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2:18">
      <c r="B43" s="822"/>
      <c r="C43" s="821"/>
      <c r="D43" s="82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2:18">
      <c r="B44" s="822"/>
      <c r="C44" s="821"/>
      <c r="D44" s="82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2:18">
      <c r="B45" s="822"/>
      <c r="C45" s="821"/>
      <c r="D45" s="82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2:18">
      <c r="B46" s="822"/>
      <c r="C46" s="821"/>
      <c r="D46" s="82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2:18">
      <c r="B47" s="822"/>
      <c r="C47" s="821"/>
      <c r="D47" s="82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2:18">
      <c r="B48" s="822"/>
      <c r="C48" s="821"/>
      <c r="D48" s="82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2:18">
      <c r="B49" s="822"/>
      <c r="C49" s="821"/>
      <c r="D49" s="82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2:18">
      <c r="B50" s="822"/>
      <c r="C50" s="821"/>
      <c r="D50" s="82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2:18">
      <c r="B51" s="822"/>
      <c r="C51" s="821"/>
      <c r="D51" s="82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2:18">
      <c r="B52" s="822"/>
      <c r="C52" s="821"/>
      <c r="D52" s="82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2:18">
      <c r="B53" s="822"/>
      <c r="C53" s="821"/>
      <c r="D53" s="82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2:18">
      <c r="B54" s="822"/>
      <c r="C54" s="821"/>
      <c r="D54" s="82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2:18">
      <c r="B55" s="822"/>
      <c r="C55" s="821"/>
      <c r="D55" s="82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spans="2:18">
      <c r="B56" s="822"/>
      <c r="C56" s="821"/>
      <c r="D56" s="822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spans="2:18">
      <c r="B57" s="822"/>
      <c r="C57" s="821"/>
      <c r="D57" s="82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2:18">
      <c r="B58" s="822"/>
      <c r="C58" s="821"/>
      <c r="D58" s="82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2:18">
      <c r="C59" s="739"/>
      <c r="D59" s="739"/>
    </row>
    <row r="60" spans="2:18">
      <c r="C60" s="739"/>
      <c r="D60" s="739"/>
    </row>
    <row r="61" spans="2:18">
      <c r="C61" s="739"/>
      <c r="D61" s="739"/>
    </row>
    <row r="62" spans="2:18">
      <c r="C62" s="739"/>
      <c r="D62" s="739"/>
    </row>
  </sheetData>
  <mergeCells count="1">
    <mergeCell ref="A29:B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ค่าเสื่อม62</vt:lpstr>
      <vt:lpstr>คำแนะนำ</vt:lpstr>
      <vt:lpstr>Sheet2</vt:lpstr>
      <vt:lpstr>กพ</vt:lpstr>
      <vt:lpstr>มีค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SSD_USER</dc:creator>
  <cp:lastModifiedBy>SSD_USER</cp:lastModifiedBy>
  <cp:lastPrinted>2018-11-14T03:09:32Z</cp:lastPrinted>
  <dcterms:created xsi:type="dcterms:W3CDTF">2018-10-20T15:12:02Z</dcterms:created>
  <dcterms:modified xsi:type="dcterms:W3CDTF">2019-03-27T06:10:36Z</dcterms:modified>
</cp:coreProperties>
</file>