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6" windowWidth="14606" windowHeight="920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2" i="1"/>
  <c r="E16" i="1"/>
  <c r="E20" i="1"/>
  <c r="E3" i="1"/>
  <c r="D21" i="1"/>
  <c r="E21" i="1" s="1"/>
  <c r="D20" i="1"/>
  <c r="D19" i="1"/>
  <c r="E19" i="1" s="1"/>
  <c r="D18" i="1"/>
  <c r="E18" i="1" s="1"/>
  <c r="D17" i="1"/>
  <c r="E17" i="1" s="1"/>
  <c r="D15" i="1"/>
  <c r="E15" i="1" s="1"/>
  <c r="D14" i="1"/>
  <c r="E14" i="1" s="1"/>
  <c r="D13" i="1"/>
  <c r="E13" i="1" s="1"/>
  <c r="D11" i="1"/>
  <c r="E11" i="1" s="1"/>
</calcChain>
</file>

<file path=xl/sharedStrings.xml><?xml version="1.0" encoding="utf-8"?>
<sst xmlns="http://schemas.openxmlformats.org/spreadsheetml/2006/main" count="48" uniqueCount="43">
  <si>
    <t>รหัสความผิดพลาด</t>
  </si>
  <si>
    <t>รายละเอียดความผิดพลาด</t>
  </si>
  <si>
    <t>จำนวนรายการที่ตรวจทั้งหมด</t>
  </si>
  <si>
    <t>จำนวนรายการที่ผิด</t>
  </si>
  <si>
    <t>ร้อยละ</t>
  </si>
  <si>
    <t>a01_ipd</t>
  </si>
  <si>
    <t>a01_opd</t>
  </si>
  <si>
    <t>รหัส IPD ที่ใช้ได้กับผู้ป่วยในชายเท่านั้น</t>
  </si>
  <si>
    <t>a02_ipd</t>
  </si>
  <si>
    <t>a02_opd</t>
  </si>
  <si>
    <t>รหัส IPD ที่ใช้ได้กับผู้ป่วยในหญิงเท่านั้น</t>
  </si>
  <si>
    <t>สรุปข้อผิดพลาดการให้รหัสโรค ปีงบประมาณ 2558</t>
  </si>
  <si>
    <t>b10_ipd</t>
  </si>
  <si>
    <t>b10_opd</t>
  </si>
  <si>
    <t>c01_ipd</t>
  </si>
  <si>
    <t>c01_opd</t>
  </si>
  <si>
    <t>b01_ipd</t>
  </si>
  <si>
    <t>b01_opd</t>
  </si>
  <si>
    <t>b02_ipd</t>
  </si>
  <si>
    <t>b02_opd</t>
  </si>
  <si>
    <t>b04_opd</t>
  </si>
  <si>
    <t>b05_opd</t>
  </si>
  <si>
    <t>b06_opd</t>
  </si>
  <si>
    <t>b07_ipd</t>
  </si>
  <si>
    <t>b07_opd</t>
  </si>
  <si>
    <t>b08_ipd</t>
  </si>
  <si>
    <t>b08_opd</t>
  </si>
  <si>
    <t>b09_ipd</t>
  </si>
  <si>
    <t>b09_opd</t>
  </si>
  <si>
    <t>การฉีดยา พ่นยา เหน็บยา และการบริหารยาเข้าสู่ร่างกายรูปแบบต่างๆ ไม่ต้องให้รหัส</t>
  </si>
  <si>
    <t>การให้รหัส O80.0-O84.9 เป็นโรคหลัก ต้องไม่มีรหัส O ตัวอื่นร่วมอยู่ในการรักษาครั้งนี้</t>
  </si>
  <si>
    <t>ห้ามใช้รหัส T31.0-T31.9 ซึ่งเป็นรหัสบอกเปอร์เซ็นต์การเกิดแผลไหม้เป็นรหัสโรคหลัก</t>
  </si>
  <si>
    <t>การให้รหัส V00-Y34 ต้องให้รหัสรวม 5 ตัวอักษรเสมอ</t>
  </si>
  <si>
    <t>การให้รหัส Z47.0-Z47.9 และ Z48.0 – Z48.9 ต้องไม่ใช้ร่วมกับรหัสกลุ่ม S หรือ T ในการรักษาครั้งนี้</t>
  </si>
  <si>
    <t>รหัส ICD ที่เป็นรหัสแสดงความด้อยคุณภาพของสถานพยาบาล J06.9, D22.9, L02.9, L03.9, T07, T14.0-T14.9, Z34.9</t>
  </si>
  <si>
    <r>
      <t xml:space="preserve">การให้รหัสผู้ที่มารับบริการบำบัดรักษาความเจ็บป่วยเป็น </t>
    </r>
    <r>
      <rPr>
        <b/>
        <sz val="10"/>
        <color theme="1"/>
        <rFont val="Calibri"/>
        <family val="2"/>
        <scheme val="minor"/>
      </rPr>
      <t>ผู้ป่วยนอก</t>
    </r>
    <r>
      <rPr>
        <sz val="10"/>
        <color theme="1"/>
        <rFont val="Calibri"/>
        <family val="2"/>
        <scheme val="minor"/>
      </rPr>
      <t xml:space="preserve"> จะต้องไม่มีรหัส Z เป็นรหัสโรคอื่นๆร่วม ยกเว้น Z12.0-Z12.9 และ Z13.0-Z13.9</t>
    </r>
  </si>
  <si>
    <r>
      <t xml:space="preserve">การให้รหัส </t>
    </r>
    <r>
      <rPr>
        <b/>
        <sz val="10"/>
        <color theme="1"/>
        <rFont val="Calibri"/>
        <family val="2"/>
        <scheme val="minor"/>
      </rPr>
      <t>ผู้ป่วยนอก</t>
    </r>
    <r>
      <rPr>
        <sz val="10"/>
        <color theme="1"/>
        <rFont val="Calibri"/>
        <family val="2"/>
        <scheme val="minor"/>
      </rPr>
      <t xml:space="preserve"> ที่มารับวัคซีนป้องกันโรค ไม่ต้องใส่รหัสการตรวจร่างกาย การตรวจสุขภาพ  </t>
    </r>
  </si>
  <si>
    <t>การให้รหัส Z76.8 ใช้กับผู้ป่วยนอกที่มาขอรับยาหรือรับอุปกรณ์โดยไม่เป็นโรค ห้ามใช้รหัส Z76.8 ร่วมกับรหัสอื่น</t>
  </si>
  <si>
    <t>ห้ามใช้รหัส V,W,X,Y เป็นรหัสโรคหลัก ในผู้ป่วยใน</t>
  </si>
  <si>
    <t>ห้ามใช้รหัส V,W,X,Y เป็นรหัสโรคหลัก ในผู้ป่วยนอก</t>
  </si>
  <si>
    <r>
      <t xml:space="preserve">การให้รหัสผู้ที่มารับบริการบำบัดรักษาความเจ็บป่วยเป็น </t>
    </r>
    <r>
      <rPr>
        <b/>
        <sz val="10"/>
        <color theme="1"/>
        <rFont val="Calibri"/>
        <family val="2"/>
        <scheme val="minor"/>
      </rPr>
      <t>ผู้ป่วยใน</t>
    </r>
    <r>
      <rPr>
        <sz val="10"/>
        <color theme="1"/>
        <rFont val="Calibri"/>
        <family val="2"/>
        <scheme val="minor"/>
      </rPr>
      <t xml:space="preserve"> จะต้องไม่มีรหัส Z เป็นรหัสโรคอื่นๆร่วม ยกเว้น Z12.0-Z12.9 และ Z13.0-Z13.9</t>
    </r>
  </si>
  <si>
    <t>รหัส OPD ที่ใช้ได้กับผู้ป่วยนอกหญิงเท่านั้น</t>
  </si>
  <si>
    <t>รหัส OPD ที่ใช้ได้กับผู้ป่วยนอกชายเท่านั้น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</si>
</sst>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G7" sqref="G7"/>
    </sheetView>
  </sheetViews>
  <sheetFormatPr defaultColWidth="8.765625" defaultRowHeight="12.9"/>
  <cols>
    <col min="1" max="1" width="10.23046875" style="2" customWidth="1"/>
    <col min="2" max="2" width="33.23046875" style="3" customWidth="1"/>
    <col min="3" max="4" width="13.07421875" style="4" customWidth="1"/>
    <col min="5" max="5" width="8.765625" style="5"/>
    <col min="6" max="16384" width="8.765625" style="1"/>
  </cols>
  <sheetData>
    <row r="1" spans="1:5">
      <c r="A1" s="6" t="s">
        <v>11</v>
      </c>
    </row>
    <row r="2" spans="1:5" ht="25.75">
      <c r="A2" s="7" t="s">
        <v>0</v>
      </c>
      <c r="B2" s="7" t="s">
        <v>1</v>
      </c>
      <c r="C2" s="8" t="s">
        <v>2</v>
      </c>
      <c r="D2" s="8" t="s">
        <v>3</v>
      </c>
      <c r="E2" s="9" t="s">
        <v>4</v>
      </c>
    </row>
    <row r="3" spans="1:5">
      <c r="A3" s="10" t="s">
        <v>5</v>
      </c>
      <c r="B3" s="11" t="s">
        <v>7</v>
      </c>
      <c r="C3" s="12">
        <v>2458</v>
      </c>
      <c r="D3" s="12">
        <v>11</v>
      </c>
      <c r="E3" s="13">
        <f>+D3*100/C3</f>
        <v>0.44751830756712774</v>
      </c>
    </row>
    <row r="4" spans="1:5">
      <c r="A4" s="10" t="s">
        <v>6</v>
      </c>
      <c r="B4" s="11" t="s">
        <v>42</v>
      </c>
      <c r="C4" s="12">
        <v>24654</v>
      </c>
      <c r="D4" s="12">
        <v>198</v>
      </c>
      <c r="E4" s="13">
        <f t="shared" ref="E4:E21" si="0">+D4*100/C4</f>
        <v>0.80311511316622053</v>
      </c>
    </row>
    <row r="5" spans="1:5">
      <c r="A5" s="10" t="s">
        <v>8</v>
      </c>
      <c r="B5" s="11" t="s">
        <v>10</v>
      </c>
      <c r="C5" s="12">
        <v>46384</v>
      </c>
      <c r="D5" s="12">
        <v>312</v>
      </c>
      <c r="E5" s="13">
        <f t="shared" si="0"/>
        <v>0.67264573991031396</v>
      </c>
    </row>
    <row r="6" spans="1:5">
      <c r="A6" s="10" t="s">
        <v>9</v>
      </c>
      <c r="B6" s="11" t="s">
        <v>41</v>
      </c>
      <c r="C6" s="12">
        <v>365831</v>
      </c>
      <c r="D6" s="12">
        <v>2517</v>
      </c>
      <c r="E6" s="13">
        <f t="shared" si="0"/>
        <v>0.688022611533741</v>
      </c>
    </row>
    <row r="7" spans="1:5" ht="51.45">
      <c r="A7" s="10" t="s">
        <v>16</v>
      </c>
      <c r="B7" s="11" t="s">
        <v>40</v>
      </c>
      <c r="C7" s="8">
        <v>27270</v>
      </c>
      <c r="D7" s="12">
        <v>1276</v>
      </c>
      <c r="E7" s="13">
        <f t="shared" si="0"/>
        <v>4.6791345801246793</v>
      </c>
    </row>
    <row r="8" spans="1:5" ht="51.45">
      <c r="A8" s="10" t="s">
        <v>17</v>
      </c>
      <c r="B8" s="11" t="s">
        <v>35</v>
      </c>
      <c r="C8" s="12">
        <v>274249</v>
      </c>
      <c r="D8" s="12">
        <v>147980</v>
      </c>
      <c r="E8" s="13">
        <f t="shared" si="0"/>
        <v>53.958264205156631</v>
      </c>
    </row>
    <row r="9" spans="1:5" ht="25.75">
      <c r="A9" s="10" t="s">
        <v>18</v>
      </c>
      <c r="B9" s="11" t="s">
        <v>38</v>
      </c>
      <c r="C9" s="12">
        <v>28813</v>
      </c>
      <c r="D9" s="12">
        <v>409</v>
      </c>
      <c r="E9" s="13">
        <f t="shared" si="0"/>
        <v>1.4194981431992504</v>
      </c>
    </row>
    <row r="10" spans="1:5" ht="25.75">
      <c r="A10" s="10" t="s">
        <v>19</v>
      </c>
      <c r="B10" s="11" t="s">
        <v>39</v>
      </c>
      <c r="C10" s="12">
        <v>161186</v>
      </c>
      <c r="D10" s="12">
        <v>29100</v>
      </c>
      <c r="E10" s="13">
        <f t="shared" si="0"/>
        <v>18.053677118360156</v>
      </c>
    </row>
    <row r="11" spans="1:5" ht="38.6">
      <c r="A11" s="10" t="s">
        <v>20</v>
      </c>
      <c r="B11" s="11" t="s">
        <v>36</v>
      </c>
      <c r="C11" s="12">
        <v>394942</v>
      </c>
      <c r="D11" s="12">
        <f>394942-384004</f>
        <v>10938</v>
      </c>
      <c r="E11" s="13">
        <f t="shared" si="0"/>
        <v>2.7695205878331501</v>
      </c>
    </row>
    <row r="12" spans="1:5" ht="25.75">
      <c r="A12" s="10" t="s">
        <v>21</v>
      </c>
      <c r="B12" s="11" t="s">
        <v>29</v>
      </c>
      <c r="C12" s="12">
        <v>162834</v>
      </c>
      <c r="D12" s="12">
        <v>162768</v>
      </c>
      <c r="E12" s="13">
        <f t="shared" si="0"/>
        <v>99.959467924389259</v>
      </c>
    </row>
    <row r="13" spans="1:5" ht="38.6">
      <c r="A13" s="10" t="s">
        <v>22</v>
      </c>
      <c r="B13" s="11" t="s">
        <v>37</v>
      </c>
      <c r="C13" s="12">
        <v>4068</v>
      </c>
      <c r="D13" s="12">
        <f>4068-3068</f>
        <v>1000</v>
      </c>
      <c r="E13" s="13">
        <f t="shared" si="0"/>
        <v>24.582104228121928</v>
      </c>
    </row>
    <row r="14" spans="1:5" ht="25.75">
      <c r="A14" s="10" t="s">
        <v>23</v>
      </c>
      <c r="B14" s="11" t="s">
        <v>30</v>
      </c>
      <c r="C14" s="12">
        <v>8689</v>
      </c>
      <c r="D14" s="12">
        <f>8689-8007</f>
        <v>682</v>
      </c>
      <c r="E14" s="13">
        <f t="shared" si="0"/>
        <v>7.8490044884336516</v>
      </c>
    </row>
    <row r="15" spans="1:5" ht="25.75">
      <c r="A15" s="10" t="s">
        <v>24</v>
      </c>
      <c r="B15" s="11" t="s">
        <v>30</v>
      </c>
      <c r="C15" s="12">
        <v>8518</v>
      </c>
      <c r="D15" s="12">
        <f>8518-8347</f>
        <v>171</v>
      </c>
      <c r="E15" s="13">
        <f t="shared" si="0"/>
        <v>2.0075135008217893</v>
      </c>
    </row>
    <row r="16" spans="1:5" ht="25.75">
      <c r="A16" s="10" t="s">
        <v>25</v>
      </c>
      <c r="B16" s="11" t="s">
        <v>31</v>
      </c>
      <c r="C16" s="12">
        <v>20</v>
      </c>
      <c r="D16" s="12">
        <v>20</v>
      </c>
      <c r="E16" s="14">
        <f t="shared" si="0"/>
        <v>100</v>
      </c>
    </row>
    <row r="17" spans="1:5" ht="25.75">
      <c r="A17" s="10" t="s">
        <v>26</v>
      </c>
      <c r="B17" s="11" t="s">
        <v>31</v>
      </c>
      <c r="C17" s="12">
        <v>460</v>
      </c>
      <c r="D17" s="12">
        <f>460-128</f>
        <v>332</v>
      </c>
      <c r="E17" s="13">
        <f t="shared" si="0"/>
        <v>72.173913043478265</v>
      </c>
    </row>
    <row r="18" spans="1:5" ht="25.75">
      <c r="A18" s="10" t="s">
        <v>27</v>
      </c>
      <c r="B18" s="11" t="s">
        <v>32</v>
      </c>
      <c r="C18" s="12">
        <v>8054</v>
      </c>
      <c r="D18" s="12">
        <f>8054-7542</f>
        <v>512</v>
      </c>
      <c r="E18" s="13">
        <f t="shared" si="0"/>
        <v>6.3570896448969458</v>
      </c>
    </row>
    <row r="19" spans="1:5" ht="25.75">
      <c r="A19" s="10" t="s">
        <v>28</v>
      </c>
      <c r="B19" s="11" t="s">
        <v>32</v>
      </c>
      <c r="C19" s="12">
        <v>32686</v>
      </c>
      <c r="D19" s="12">
        <f>32686-17439</f>
        <v>15247</v>
      </c>
      <c r="E19" s="13">
        <f t="shared" si="0"/>
        <v>46.646882457321176</v>
      </c>
    </row>
    <row r="20" spans="1:5" ht="38.6">
      <c r="A20" s="10" t="s">
        <v>12</v>
      </c>
      <c r="B20" s="11" t="s">
        <v>33</v>
      </c>
      <c r="C20" s="12">
        <v>672</v>
      </c>
      <c r="D20" s="12">
        <f>672-575</f>
        <v>97</v>
      </c>
      <c r="E20" s="13">
        <f t="shared" si="0"/>
        <v>14.43452380952381</v>
      </c>
    </row>
    <row r="21" spans="1:5" ht="38.6">
      <c r="A21" s="10" t="s">
        <v>13</v>
      </c>
      <c r="B21" s="11" t="s">
        <v>33</v>
      </c>
      <c r="C21" s="12">
        <v>605887</v>
      </c>
      <c r="D21" s="12">
        <f>605887-584826</f>
        <v>21061</v>
      </c>
      <c r="E21" s="13">
        <f t="shared" si="0"/>
        <v>3.4760607175925542</v>
      </c>
    </row>
    <row r="22" spans="1:5" ht="38.6">
      <c r="A22" s="10" t="s">
        <v>14</v>
      </c>
      <c r="B22" s="11" t="s">
        <v>34</v>
      </c>
      <c r="C22" s="12"/>
      <c r="D22" s="12">
        <v>3360</v>
      </c>
      <c r="E22" s="13"/>
    </row>
    <row r="23" spans="1:5" ht="38.6">
      <c r="A23" s="10" t="s">
        <v>15</v>
      </c>
      <c r="B23" s="11" t="s">
        <v>34</v>
      </c>
      <c r="C23" s="12"/>
      <c r="D23" s="12">
        <v>149486</v>
      </c>
      <c r="E2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หรรษา ชื่นชูผล</cp:lastModifiedBy>
  <dcterms:created xsi:type="dcterms:W3CDTF">2016-01-18T07:19:40Z</dcterms:created>
  <dcterms:modified xsi:type="dcterms:W3CDTF">2016-01-19T09:22:08Z</dcterms:modified>
</cp:coreProperties>
</file>